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szemelyes" sheetId="1" r:id="rId1"/>
    <sheet name="munkaterv" sheetId="2" r:id="rId2"/>
    <sheet name="mobilitasi_adatok" sheetId="3" r:id="rId3"/>
    <sheet name="ajanlas" sheetId="4" r:id="rId4"/>
    <sheet name="utmutato" sheetId="5" r:id="rId5"/>
  </sheets>
  <externalReferences>
    <externalReference r:id="rId8"/>
  </externalReferences>
  <definedNames>
    <definedName name="_xlnm.Print_Area" localSheetId="1">'munkaterv'!$A$1:$J$47</definedName>
    <definedName name="_xlnm.Print_Area" localSheetId="0">'szemelyes'!$A$1:$K$47</definedName>
  </definedNames>
  <calcPr fullCalcOnLoad="1"/>
</workbook>
</file>

<file path=xl/sharedStrings.xml><?xml version="1.0" encoding="utf-8"?>
<sst xmlns="http://schemas.openxmlformats.org/spreadsheetml/2006/main" count="206" uniqueCount="160">
  <si>
    <t>Célország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</si>
  <si>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</si>
  <si>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</si>
  <si>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</si>
  <si>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</si>
  <si>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</si>
  <si>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</si>
  <si>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</si>
  <si>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</si>
  <si>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</si>
  <si>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</si>
  <si>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</si>
  <si>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</si>
  <si>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</si>
  <si>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</si>
  <si>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</si>
  <si>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</si>
  <si>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</si>
  <si>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</si>
  <si>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</si>
  <si>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</si>
  <si>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</si>
  <si>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</si>
  <si>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</si>
  <si>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</si>
  <si>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</si>
  <si>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</si>
  <si>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</si>
  <si>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JGYPK</t>
  </si>
  <si>
    <t>Születési hely</t>
  </si>
  <si>
    <t>MGK</t>
  </si>
  <si>
    <t>MK</t>
  </si>
  <si>
    <t>Születési idő</t>
  </si>
  <si>
    <t>Formátum: 1980.01.02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</si>
  <si>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</si>
  <si>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</si>
  <si>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</si>
  <si>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</si>
  <si>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</si>
  <si>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</si>
  <si>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</si>
  <si>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Anyja neve</t>
  </si>
  <si>
    <t>TAJ-szám</t>
  </si>
  <si>
    <t>Első alkalommal vesz részt ERASMUS személyzeti mobilitásban?</t>
  </si>
  <si>
    <t>Személyi igazolvány száma</t>
  </si>
  <si>
    <r>
      <t>*</t>
    </r>
    <r>
      <rPr>
        <sz val="10"/>
        <rFont val="Verdana"/>
        <family val="2"/>
      </rPr>
      <t xml:space="preserve"> Útlevélszám</t>
    </r>
  </si>
  <si>
    <t xml:space="preserve">* Nem kötelező megadni </t>
  </si>
  <si>
    <r>
      <t xml:space="preserve">A hibás vagy pontatlan adatszolgáltatásból adódó következményekért a pályázót terheli a felelősség.
A pályázat csak akkor elfogadható, ha annak mindhárom (I. </t>
    </r>
    <r>
      <rPr>
        <sz val="10"/>
        <color indexed="10"/>
        <rFont val="Verdana"/>
        <family val="2"/>
      </rPr>
      <t>Személyes adatok</t>
    </r>
    <r>
      <rPr>
        <sz val="10"/>
        <rFont val="Verdana"/>
        <family val="2"/>
      </rPr>
      <t xml:space="preserve">, II. </t>
    </r>
    <r>
      <rPr>
        <sz val="10"/>
        <color indexed="10"/>
        <rFont val="Verdana"/>
        <family val="2"/>
      </rPr>
      <t>Munkaterv</t>
    </r>
    <r>
      <rPr>
        <sz val="10"/>
        <rFont val="Verdana"/>
        <family val="2"/>
      </rPr>
      <t xml:space="preserve">, III. </t>
    </r>
    <r>
      <rPr>
        <sz val="10"/>
        <color indexed="10"/>
        <rFont val="Verdana"/>
        <family val="2"/>
      </rPr>
      <t>Mobilitási Adatok</t>
    </r>
    <r>
      <rPr>
        <sz val="10"/>
        <rFont val="Verdana"/>
        <family val="2"/>
      </rPr>
      <t xml:space="preserve">) fejezete is maradéktalanul kitöltésre került. Ellenkező esetben a pályázatot érvénytelennek tekintjük. 
</t>
    </r>
  </si>
  <si>
    <t>IGEN</t>
  </si>
  <si>
    <t>NEM</t>
  </si>
  <si>
    <t>II. MUNKATERV</t>
  </si>
  <si>
    <t xml:space="preserve">A munkaterv a pályázat kötelező mellékletét képezi, </t>
  </si>
  <si>
    <t>ezért enélkül a jelentkezés nem fogadható el!</t>
  </si>
  <si>
    <t>Fogadó intézmény neve</t>
  </si>
  <si>
    <t>intézményi kód (ha van)</t>
  </si>
  <si>
    <t>Fogadó intézmény címe</t>
  </si>
  <si>
    <t>Kapcsolattartó a fogadó intézményben</t>
  </si>
  <si>
    <t>Neve</t>
  </si>
  <si>
    <t>beosztása</t>
  </si>
  <si>
    <t>telefonszáma</t>
  </si>
  <si>
    <t>email címe</t>
  </si>
  <si>
    <t>MOTIVÁCIÓ</t>
  </si>
  <si>
    <t>A mobilitási tevékenység a tervei szerint mennyiben járul hozzá a küldő</t>
  </si>
  <si>
    <t>szervezeti egység tevékenységének fejlesztéséhez?</t>
  </si>
  <si>
    <t xml:space="preserve">Indokolja meg, hogy a tervezett mobilitási tevékenység mennyiben járul </t>
  </si>
  <si>
    <t>hozzá a saját szakmai fejlődéséhez!</t>
  </si>
  <si>
    <t>A tervezett mobilitási tevékenység mennyiben járul hozzá az ERASMUS</t>
  </si>
  <si>
    <t>mobilitás minőségi és mennyiségi növekedéséhez, és az ezzel kapcsolatos</t>
  </si>
  <si>
    <t>szolgáltatások színvonalának emeléséhez?</t>
  </si>
  <si>
    <t>Milyen eredményt/hasznosulást vár a mobilitási tevékenységtől?</t>
  </si>
  <si>
    <t>A mobilitás során megszerzett tapasztalatokat milyen módon tervezi átadni</t>
  </si>
  <si>
    <t>a hasonló területeken dolgozó kollégáknak?</t>
  </si>
  <si>
    <t>nap</t>
  </si>
  <si>
    <t>-tól:</t>
  </si>
  <si>
    <t>év</t>
  </si>
  <si>
    <t>hó</t>
  </si>
  <si>
    <t>-ig:</t>
  </si>
  <si>
    <t xml:space="preserve">A támogatás EUR-ban, készpénzben kerül kifizetésre. </t>
  </si>
  <si>
    <t xml:space="preserve">Szeged, </t>
  </si>
  <si>
    <t>IV. AJÁNLÁS</t>
  </si>
  <si>
    <t>Közvetlen munkahelyi vezető javaslata (szkennelve)</t>
  </si>
  <si>
    <t>a pályázat utolsó oldalát képezi!</t>
  </si>
  <si>
    <t>/ Beszúrás &gt; Kép &gt; Fájlból &gt; Elérhetőség megadása /</t>
  </si>
  <si>
    <t>A megválaszolandó kérdéssor négy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</si>
  <si>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</si>
  <si>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</rPr>
      <t>minden egyes kérdést</t>
    </r>
    <r>
      <rPr>
        <sz val="10"/>
        <rFont val="Verdana"/>
        <family val="2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</si>
  <si>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minden (I. </t>
    </r>
    <r>
      <rPr>
        <b/>
        <i/>
        <sz val="10"/>
        <color indexed="10"/>
        <rFont val="Verdana"/>
        <family val="2"/>
      </rPr>
      <t>Személyes adatok</t>
    </r>
    <r>
      <rPr>
        <sz val="10"/>
        <rFont val="Verdana"/>
        <family val="2"/>
      </rPr>
      <t xml:space="preserve">, II. </t>
    </r>
    <r>
      <rPr>
        <b/>
        <i/>
        <sz val="10"/>
        <color indexed="10"/>
        <rFont val="Verdana"/>
        <family val="2"/>
      </rPr>
      <t>Munkaterv</t>
    </r>
    <r>
      <rPr>
        <sz val="10"/>
        <rFont val="Verdana"/>
        <family val="2"/>
      </rPr>
      <t xml:space="preserve">, III. </t>
    </r>
    <r>
      <rPr>
        <b/>
        <i/>
        <sz val="10"/>
        <color indexed="10"/>
        <rFont val="Verdana"/>
        <family val="2"/>
      </rPr>
      <t>Mobilitási Adatok, IV. Ajánlás</t>
    </r>
    <r>
      <rPr>
        <sz val="10"/>
        <rFont val="Verdana"/>
        <family val="2"/>
      </rPr>
      <t xml:space="preserve">) fejezete is maradéktalanul kitöltésre került. 
Ellenkező esetben a pályázatot érvénytelennek tekintjük. </t>
    </r>
  </si>
  <si>
    <t>Amennyiben egy dolgozó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</si>
  <si>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</si>
  <si>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vagy országnév_családnév_keresztnév.xls
(a családnév és a keresztnév ékezetes betűkkel írva)
Például: </t>
    </r>
    <r>
      <rPr>
        <b/>
        <sz val="10"/>
        <color indexed="10"/>
        <rFont val="Verdana"/>
        <family val="2"/>
      </rPr>
      <t>UK LONDON029_Kiss_János.xls</t>
    </r>
    <r>
      <rPr>
        <b/>
        <sz val="10"/>
        <rFont val="Verdana"/>
        <family val="2"/>
      </rPr>
      <t xml:space="preserve"> vagy </t>
    </r>
    <r>
      <rPr>
        <b/>
        <sz val="10"/>
        <color indexed="10"/>
        <rFont val="Verdana"/>
        <family val="2"/>
      </rPr>
      <t>BELGIUM_Nagy_Béla.xls</t>
    </r>
  </si>
  <si>
    <r>
      <t xml:space="preserve">1. A személyes adatokat a </t>
    </r>
    <r>
      <rPr>
        <b/>
        <i/>
        <sz val="10"/>
        <color indexed="10"/>
        <rFont val="Verdana"/>
        <family val="2"/>
      </rPr>
      <t>szemelyes</t>
    </r>
    <r>
      <rPr>
        <sz val="10"/>
        <rFont val="Verdana"/>
        <family val="2"/>
      </rPr>
      <t xml:space="preserve"> c. munkalap tartalmazza. </t>
    </r>
  </si>
  <si>
    <r>
      <t xml:space="preserve">2. A </t>
    </r>
    <r>
      <rPr>
        <b/>
        <i/>
        <sz val="10"/>
        <color indexed="10"/>
        <rFont val="Verdana"/>
        <family val="2"/>
      </rPr>
      <t>munkaterv</t>
    </r>
    <r>
      <rPr>
        <sz val="10"/>
        <rFont val="Verdana"/>
        <family val="2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</si>
  <si>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</rPr>
      <t>Az oktatási program tartalma</t>
    </r>
    <r>
      <rPr>
        <sz val="10"/>
        <rFont val="Verdana"/>
        <family val="2"/>
      </rPr>
      <t xml:space="preserve"> c. résznél) .</t>
    </r>
  </si>
  <si>
    <r>
      <t xml:space="preserve">3. A </t>
    </r>
    <r>
      <rPr>
        <b/>
        <i/>
        <sz val="10"/>
        <color indexed="10"/>
        <rFont val="Verdana"/>
        <family val="2"/>
      </rPr>
      <t>mobilitasi_adatok</t>
    </r>
    <r>
      <rPr>
        <sz val="10"/>
        <rFont val="Verdana"/>
        <family val="2"/>
      </rPr>
      <t xml:space="preserve"> c. munkalap a konkrét úttal és annak pénzügyi lebonyolításával 
kapcsolatos.</t>
    </r>
  </si>
  <si>
    <t>A 2., 3. és 4.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</si>
  <si>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</si>
  <si>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</si>
  <si>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A fenti dátum után beérkező vagy nem a tanszéki koordinátorok által beküldött 
jelentkezések érvényteleneknek minősülnek.</t>
  </si>
  <si>
    <t>Bulgária</t>
  </si>
  <si>
    <t>Ciprus</t>
  </si>
  <si>
    <t>Észtország</t>
  </si>
  <si>
    <t>Horvátország</t>
  </si>
  <si>
    <t>Írország</t>
  </si>
  <si>
    <t>Lettország</t>
  </si>
  <si>
    <t>Litvánia</t>
  </si>
  <si>
    <t>Málta</t>
  </si>
  <si>
    <t>Izland</t>
  </si>
  <si>
    <t>Románia</t>
  </si>
  <si>
    <t>Szlovákia</t>
  </si>
  <si>
    <t>Szlovénia</t>
  </si>
  <si>
    <t>Svájc</t>
  </si>
  <si>
    <t>Törökország</t>
  </si>
  <si>
    <t>Ausztria</t>
  </si>
  <si>
    <t>Belgium</t>
  </si>
  <si>
    <t>Németország</t>
  </si>
  <si>
    <t>Dánia</t>
  </si>
  <si>
    <t>Spanyolország</t>
  </si>
  <si>
    <t>Finnország</t>
  </si>
  <si>
    <t>Franciaország</t>
  </si>
  <si>
    <t>Görögország</t>
  </si>
  <si>
    <t>Lengyelország</t>
  </si>
  <si>
    <t>Olaszország</t>
  </si>
  <si>
    <t>Norvégia</t>
  </si>
  <si>
    <t>Hollandia</t>
  </si>
  <si>
    <t>Portugália</t>
  </si>
  <si>
    <t>Svédország</t>
  </si>
  <si>
    <t>Nagy-Britannia</t>
  </si>
  <si>
    <t>Egyéb</t>
  </si>
  <si>
    <t>Luxemburg</t>
  </si>
  <si>
    <t>Adóazonosító jele</t>
  </si>
  <si>
    <t>A személyes adatokban történő változásokat kérjük, hogy azonnal közöljék a Nemzetközi Mobilitási Irodával.</t>
  </si>
  <si>
    <t>A pályázatot a pályázati kiírás alapján elektronikusan kell elkészíteni és azt a Dékáni Hivatalokba, ill. központi szervezeti egységek és a kari szervezetbe nem tartozó oktatási-kutatási szervezeti egységek esetében a szervezeti egység vezetőjének kell benyújtani.</t>
  </si>
  <si>
    <t>EHA-kód</t>
  </si>
  <si>
    <t>Csehország</t>
  </si>
  <si>
    <t>Egyesült Királyság</t>
  </si>
  <si>
    <t>Liechtenstein</t>
  </si>
  <si>
    <t>Macedónia</t>
  </si>
  <si>
    <t>Összesen</t>
  </si>
  <si>
    <t>Pályázat ERASMUS+ adminisztratív mobilitásra</t>
  </si>
  <si>
    <t>A támogatás legkorábban a kiutazást megelőző 8 nappal vehető fel.</t>
  </si>
  <si>
    <t>MOBILITÁSI ADATOK</t>
  </si>
  <si>
    <t>A mobilitás (külföldi tartózkodás) tervezett időtartama</t>
  </si>
  <si>
    <t>utazási napok nélkül</t>
  </si>
  <si>
    <t>Kiutazás tervezett időpontja</t>
  </si>
  <si>
    <t>Az oktatási időszak tervezett ideje</t>
  </si>
  <si>
    <t>Visszautazás tervezett időpontja</t>
  </si>
  <si>
    <t>A kiutazó neve:</t>
  </si>
  <si>
    <t>Egyetemi mellék:</t>
  </si>
  <si>
    <t>Mobiltelefon:</t>
  </si>
  <si>
    <t>intézményi kód ( ha van)</t>
  </si>
  <si>
    <t>A mobilitás során használt fő nyelv:</t>
  </si>
  <si>
    <t>EN</t>
  </si>
  <si>
    <t>FR</t>
  </si>
  <si>
    <t>DE</t>
  </si>
  <si>
    <t>RU</t>
  </si>
  <si>
    <t>ES</t>
  </si>
  <si>
    <t>PT</t>
  </si>
  <si>
    <t>XX</t>
  </si>
  <si>
    <t>2015/2016. tanév</t>
  </si>
  <si>
    <t>Jelen útmutató a 2015/2016. tanévi ERASMUS személyzeti mobilitás 
előkészítését szolgálja.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</si>
</sst>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\ [$EUR]"/>
    <numFmt numFmtId="166" formatCode="dddd&quot;, &quot;mmmm\ dd&quot;, &quot;yyyy"/>
    <numFmt numFmtId="167" formatCode="[$-40E]yyyy\.\ mmmm\ d\."/>
    <numFmt numFmtId="168" formatCode="[$-F800]dddd\,\ mmmm\ dd\,\ yyyy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63">
    <font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.5"/>
      <name val="Verdana"/>
      <family val="2"/>
    </font>
    <font>
      <sz val="10"/>
      <color indexed="12"/>
      <name val="Verdana"/>
      <family val="2"/>
    </font>
    <font>
      <i/>
      <sz val="8"/>
      <color indexed="12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Arial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8"/>
      <name val="Arial"/>
      <family val="2"/>
    </font>
    <font>
      <b/>
      <i/>
      <sz val="10"/>
      <color indexed="10"/>
      <name val="Verdana"/>
      <family val="2"/>
    </font>
    <font>
      <b/>
      <i/>
      <sz val="10"/>
      <name val="Verdana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b/>
      <sz val="10"/>
      <color rgb="FFFF0000"/>
      <name val="Verdana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5" xfId="0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indent="2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4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indent="1"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>
      <alignment horizontal="left"/>
    </xf>
    <xf numFmtId="0" fontId="0" fillId="0" borderId="0" xfId="0" applyAlignment="1">
      <alignment horizontal="justify"/>
    </xf>
    <xf numFmtId="0" fontId="10" fillId="0" borderId="0" xfId="43" applyAlignment="1">
      <alignment horizontal="center"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13" fillId="34" borderId="20" xfId="0" applyFont="1" applyFill="1" applyBorder="1" applyAlignment="1" applyProtection="1">
      <alignment horizontal="left" indent="1"/>
      <protection/>
    </xf>
    <xf numFmtId="0" fontId="4" fillId="34" borderId="2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49" fontId="4" fillId="34" borderId="2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left" wrapText="1"/>
      <protection/>
    </xf>
    <xf numFmtId="0" fontId="13" fillId="34" borderId="21" xfId="0" applyFont="1" applyFill="1" applyBorder="1" applyAlignment="1" applyProtection="1">
      <alignment wrapText="1"/>
      <protection/>
    </xf>
    <xf numFmtId="0" fontId="4" fillId="36" borderId="27" xfId="0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/>
      <protection/>
    </xf>
    <xf numFmtId="0" fontId="4" fillId="36" borderId="29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61" fillId="34" borderId="20" xfId="0" applyFont="1" applyFill="1" applyBorder="1" applyAlignment="1" applyProtection="1">
      <alignment horizontal="left" vertical="top" indent="1"/>
      <protection/>
    </xf>
    <xf numFmtId="0" fontId="14" fillId="34" borderId="19" xfId="0" applyFont="1" applyFill="1" applyBorder="1" applyAlignment="1" applyProtection="1">
      <alignment vertical="center" wrapText="1"/>
      <protection/>
    </xf>
    <xf numFmtId="0" fontId="14" fillId="34" borderId="30" xfId="0" applyFont="1" applyFill="1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49" fontId="13" fillId="34" borderId="0" xfId="0" applyNumberFormat="1" applyFont="1" applyFill="1" applyBorder="1" applyAlignment="1">
      <alignment horizontal="left"/>
    </xf>
    <xf numFmtId="0" fontId="4" fillId="35" borderId="0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4" fillId="34" borderId="0" xfId="0" applyFont="1" applyFill="1" applyBorder="1" applyAlignment="1">
      <alignment/>
    </xf>
    <xf numFmtId="49" fontId="13" fillId="34" borderId="21" xfId="0" applyNumberFormat="1" applyFont="1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20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4" fillId="33" borderId="23" xfId="0" applyFont="1" applyFill="1" applyBorder="1" applyAlignment="1">
      <alignment horizontal="right"/>
    </xf>
    <xf numFmtId="0" fontId="4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3" fillId="33" borderId="0" xfId="0" applyFont="1" applyFill="1" applyBorder="1" applyAlignment="1">
      <alignment horizontal="left" indent="3"/>
    </xf>
    <xf numFmtId="0" fontId="59" fillId="0" borderId="0" xfId="0" applyFont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4" xfId="0" applyFont="1" applyFill="1" applyBorder="1" applyAlignment="1">
      <alignment wrapText="1"/>
    </xf>
    <xf numFmtId="0" fontId="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4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left"/>
    </xf>
    <xf numFmtId="0" fontId="4" fillId="0" borderId="16" xfId="0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>
      <alignment horizontal="left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44" fontId="0" fillId="33" borderId="0" xfId="56" applyFont="1" applyFill="1" applyBorder="1" applyAlignment="1">
      <alignment horizontal="center"/>
    </xf>
    <xf numFmtId="44" fontId="0" fillId="33" borderId="0" xfId="56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 horizontal="center"/>
      <protection locked="0"/>
    </xf>
    <xf numFmtId="0" fontId="5" fillId="33" borderId="0" xfId="43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 indent="3"/>
    </xf>
    <xf numFmtId="3" fontId="4" fillId="33" borderId="16" xfId="0" applyNumberFormat="1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0" fontId="13" fillId="33" borderId="19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3" fillId="34" borderId="0" xfId="0" applyFont="1" applyFill="1" applyBorder="1" applyAlignment="1" applyProtection="1">
      <alignment horizontal="left" wrapText="1" indent="1"/>
      <protection/>
    </xf>
    <xf numFmtId="0" fontId="13" fillId="34" borderId="0" xfId="0" applyFont="1" applyFill="1" applyBorder="1" applyAlignment="1" applyProtection="1">
      <alignment horizontal="center" wrapText="1"/>
      <protection/>
    </xf>
    <xf numFmtId="0" fontId="4" fillId="34" borderId="16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left"/>
    </xf>
    <xf numFmtId="0" fontId="62" fillId="35" borderId="0" xfId="0" applyFont="1" applyFill="1" applyBorder="1" applyAlignment="1" applyProtection="1">
      <alignment horizontal="left"/>
      <protection/>
    </xf>
    <xf numFmtId="49" fontId="13" fillId="34" borderId="0" xfId="0" applyNumberFormat="1" applyFont="1" applyFill="1" applyBorder="1" applyAlignment="1">
      <alignment horizontal="left"/>
    </xf>
    <xf numFmtId="168" fontId="4" fillId="33" borderId="23" xfId="0" applyNumberFormat="1" applyFont="1" applyFill="1" applyBorder="1" applyAlignment="1">
      <alignment horizontal="left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 indent="1"/>
    </xf>
    <xf numFmtId="0" fontId="13" fillId="0" borderId="0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5"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9"/>
      </font>
    </dxf>
    <dxf>
      <font>
        <color theme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lor indexed="9"/>
      </font>
    </dxf>
    <dxf>
      <fill>
        <patternFill patternType="solid">
          <fgColor indexed="9"/>
          <bgColor indexed="26"/>
        </patternFill>
      </fill>
    </dxf>
    <dxf>
      <font>
        <color theme="0"/>
      </font>
    </dxf>
    <dxf>
      <font>
        <b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152400</xdr:rowOff>
    </xdr:from>
    <xdr:to>
      <xdr:col>10</xdr:col>
      <xdr:colOff>133350</xdr:colOff>
      <xdr:row>2</xdr:row>
      <xdr:rowOff>161925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524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3</xdr:col>
      <xdr:colOff>209550</xdr:colOff>
      <xdr:row>1</xdr:row>
      <xdr:rowOff>447675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04800"/>
          <a:ext cx="1476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borgep\www\erasmus\letolt\2014_2015\oktatoi\urlap_oktatoi_mobilitas_2014_2015w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elyes"/>
      <sheetName val="munkaterv"/>
      <sheetName val="mobilitasi_adatok"/>
      <sheetName val="utmutato"/>
    </sheetNames>
    <sheetDataSet>
      <sheetData sheetId="0">
        <row r="13">
          <cell r="B13" t="str">
            <v>Beosztás</v>
          </cell>
        </row>
        <row r="15">
          <cell r="B15" t="str">
            <v>Kar</v>
          </cell>
          <cell r="D15" t="str">
            <v>Tanszék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zoomScalePageLayoutView="0" workbookViewId="0" topLeftCell="A1">
      <selection activeCell="Q19" sqref="Q19"/>
    </sheetView>
  </sheetViews>
  <sheetFormatPr defaultColWidth="9.140625" defaultRowHeight="12.75"/>
  <cols>
    <col min="1" max="1" width="2.7109375" style="0" customWidth="1"/>
    <col min="3" max="3" width="10.140625" style="0" customWidth="1"/>
    <col min="4" max="4" width="8.28125" style="0" customWidth="1"/>
    <col min="5" max="5" width="7.7109375" style="0" customWidth="1"/>
    <col min="6" max="6" width="12.57421875" style="0" customWidth="1"/>
    <col min="7" max="7" width="8.140625" style="0" customWidth="1"/>
    <col min="8" max="8" width="8.28125" style="0" customWidth="1"/>
    <col min="9" max="9" width="7.7109375" style="0" customWidth="1"/>
    <col min="10" max="10" width="8.7109375" style="0" customWidth="1"/>
    <col min="11" max="11" width="3.421875" style="0" customWidth="1"/>
    <col min="12" max="12" width="0" style="42" hidden="1" customWidth="1"/>
    <col min="13" max="13" width="0" style="43" hidden="1" customWidth="1"/>
    <col min="14" max="14" width="0" style="39" hidden="1" customWidth="1"/>
    <col min="15" max="15" width="9.140625" style="39" customWidth="1"/>
  </cols>
  <sheetData>
    <row r="1" spans="1:13" ht="12.75">
      <c r="A1" s="1"/>
      <c r="B1" s="2" t="s">
        <v>0</v>
      </c>
      <c r="C1" s="2"/>
      <c r="D1" s="120">
        <f>mobilitasi_adatok!$D$25</f>
        <v>0</v>
      </c>
      <c r="E1" s="120"/>
      <c r="F1" s="120"/>
      <c r="G1" s="120"/>
      <c r="H1" s="120"/>
      <c r="I1" s="120"/>
      <c r="J1" s="3"/>
      <c r="K1" s="4"/>
      <c r="L1" s="40"/>
      <c r="M1" s="41" t="s">
        <v>112</v>
      </c>
    </row>
    <row r="2" spans="1:13" ht="42" customHeight="1">
      <c r="A2" s="5"/>
      <c r="B2" s="6"/>
      <c r="C2" s="6"/>
      <c r="D2" s="121" t="str">
        <f>CONCATENATE(F9,F10,F11)</f>
        <v> </v>
      </c>
      <c r="E2" s="121"/>
      <c r="F2" s="121"/>
      <c r="G2" s="121"/>
      <c r="H2" s="121"/>
      <c r="I2" s="121"/>
      <c r="J2" s="7"/>
      <c r="K2" s="8"/>
      <c r="L2" s="40" t="s">
        <v>1</v>
      </c>
      <c r="M2" s="41" t="s">
        <v>113</v>
      </c>
    </row>
    <row r="3" spans="1:13" ht="14.25" customHeight="1">
      <c r="A3" s="5"/>
      <c r="B3" s="7"/>
      <c r="C3" s="123" t="s">
        <v>138</v>
      </c>
      <c r="D3" s="123"/>
      <c r="E3" s="123"/>
      <c r="F3" s="123"/>
      <c r="G3" s="123"/>
      <c r="H3" s="123"/>
      <c r="I3" s="123"/>
      <c r="J3" s="7"/>
      <c r="K3" s="8"/>
      <c r="L3" s="40" t="s">
        <v>2</v>
      </c>
      <c r="M3" s="41" t="s">
        <v>98</v>
      </c>
    </row>
    <row r="4" spans="1:13" ht="12.75">
      <c r="A4" s="5"/>
      <c r="B4" s="7"/>
      <c r="C4" s="7"/>
      <c r="D4" s="7"/>
      <c r="E4" s="124" t="s">
        <v>158</v>
      </c>
      <c r="F4" s="125"/>
      <c r="G4" s="125"/>
      <c r="H4" s="7"/>
      <c r="I4" s="7"/>
      <c r="J4" s="7"/>
      <c r="K4" s="8"/>
      <c r="L4" s="40"/>
      <c r="M4" s="41" t="s">
        <v>99</v>
      </c>
    </row>
    <row r="5" spans="1:13" ht="12.75">
      <c r="A5" s="5"/>
      <c r="B5" s="7"/>
      <c r="C5" s="7"/>
      <c r="D5" s="7"/>
      <c r="E5" s="7"/>
      <c r="F5" s="7"/>
      <c r="G5" s="7"/>
      <c r="H5" s="7"/>
      <c r="I5" s="7"/>
      <c r="J5" s="7"/>
      <c r="K5" s="8"/>
      <c r="L5" s="40" t="s">
        <v>3</v>
      </c>
      <c r="M5" s="41" t="s">
        <v>133</v>
      </c>
    </row>
    <row r="6" spans="1:13" ht="12.75">
      <c r="A6" s="5"/>
      <c r="B6" s="7"/>
      <c r="C6" s="7"/>
      <c r="D6" s="7"/>
      <c r="E6" s="7"/>
      <c r="F6" s="122" t="s">
        <v>4</v>
      </c>
      <c r="G6" s="122"/>
      <c r="H6" s="7"/>
      <c r="I6" s="7"/>
      <c r="J6" s="7"/>
      <c r="K6" s="8"/>
      <c r="L6" s="40" t="s">
        <v>5</v>
      </c>
      <c r="M6" s="41" t="s">
        <v>115</v>
      </c>
    </row>
    <row r="7" spans="1:13" ht="12.75">
      <c r="A7" s="5"/>
      <c r="B7" s="7"/>
      <c r="C7" s="7"/>
      <c r="D7" s="7"/>
      <c r="E7" s="7"/>
      <c r="F7" s="7"/>
      <c r="G7" s="7"/>
      <c r="H7" s="7"/>
      <c r="I7" s="7"/>
      <c r="J7" s="7"/>
      <c r="K7" s="8"/>
      <c r="L7" s="40"/>
      <c r="M7" s="41" t="s">
        <v>134</v>
      </c>
    </row>
    <row r="8" spans="1:13" ht="12.75">
      <c r="A8" s="5"/>
      <c r="B8" s="9"/>
      <c r="C8" s="9"/>
      <c r="D8" s="9"/>
      <c r="E8" s="9"/>
      <c r="F8" s="9"/>
      <c r="G8" s="9"/>
      <c r="H8" s="9"/>
      <c r="I8" s="9"/>
      <c r="J8" s="9"/>
      <c r="K8" s="8"/>
      <c r="L8" s="40"/>
      <c r="M8" s="41" t="s">
        <v>100</v>
      </c>
    </row>
    <row r="9" spans="1:13" ht="12.75">
      <c r="A9" s="5"/>
      <c r="B9" s="117" t="s">
        <v>6</v>
      </c>
      <c r="C9" s="117"/>
      <c r="D9" s="117"/>
      <c r="E9" s="117"/>
      <c r="F9" s="108"/>
      <c r="G9" s="108"/>
      <c r="H9" s="108"/>
      <c r="I9" s="108"/>
      <c r="J9" s="108"/>
      <c r="K9" s="10"/>
      <c r="L9" s="40" t="s">
        <v>7</v>
      </c>
      <c r="M9" s="41" t="s">
        <v>117</v>
      </c>
    </row>
    <row r="10" spans="1:13" ht="12.75">
      <c r="A10" s="5"/>
      <c r="B10" s="11"/>
      <c r="C10" s="11"/>
      <c r="D10" s="11"/>
      <c r="E10" s="11"/>
      <c r="F10" s="11" t="s">
        <v>8</v>
      </c>
      <c r="G10" s="11"/>
      <c r="H10" s="11"/>
      <c r="I10" s="11"/>
      <c r="J10" s="11"/>
      <c r="K10" s="10"/>
      <c r="L10" s="40" t="s">
        <v>9</v>
      </c>
      <c r="M10" s="41" t="s">
        <v>118</v>
      </c>
    </row>
    <row r="11" spans="1:13" ht="12.75">
      <c r="A11" s="5"/>
      <c r="B11" s="117" t="s">
        <v>10</v>
      </c>
      <c r="C11" s="117"/>
      <c r="D11" s="117"/>
      <c r="E11" s="117"/>
      <c r="F11" s="108"/>
      <c r="G11" s="108"/>
      <c r="H11" s="108"/>
      <c r="I11" s="108"/>
      <c r="J11" s="108"/>
      <c r="K11" s="10"/>
      <c r="L11" s="40"/>
      <c r="M11" s="41" t="s">
        <v>119</v>
      </c>
    </row>
    <row r="12" spans="1:13" ht="12.7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0"/>
      <c r="L12" s="40" t="s">
        <v>11</v>
      </c>
      <c r="M12" s="41" t="s">
        <v>123</v>
      </c>
    </row>
    <row r="13" spans="1:13" ht="13.5" customHeight="1">
      <c r="A13" s="5"/>
      <c r="B13" s="118" t="s">
        <v>12</v>
      </c>
      <c r="C13" s="118"/>
      <c r="D13" s="118"/>
      <c r="E13" s="118"/>
      <c r="F13" s="108"/>
      <c r="G13" s="108"/>
      <c r="H13" s="108"/>
      <c r="I13" s="108"/>
      <c r="J13" s="108"/>
      <c r="K13" s="12"/>
      <c r="L13" s="40" t="s">
        <v>13</v>
      </c>
      <c r="M13" s="41" t="s">
        <v>101</v>
      </c>
    </row>
    <row r="14" spans="1:13" ht="13.5" customHeight="1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2"/>
      <c r="L14" s="40"/>
      <c r="M14" s="41" t="s">
        <v>102</v>
      </c>
    </row>
    <row r="15" spans="1:13" ht="13.5" customHeight="1">
      <c r="A15" s="5"/>
      <c r="B15" s="13" t="s">
        <v>14</v>
      </c>
      <c r="C15" s="14"/>
      <c r="D15" s="119" t="s">
        <v>15</v>
      </c>
      <c r="E15" s="119"/>
      <c r="F15" s="108"/>
      <c r="G15" s="108"/>
      <c r="H15" s="108"/>
      <c r="I15" s="108"/>
      <c r="J15" s="108"/>
      <c r="K15" s="12"/>
      <c r="L15" s="42" t="s">
        <v>16</v>
      </c>
      <c r="M15" s="41" t="s">
        <v>106</v>
      </c>
    </row>
    <row r="16" spans="1:13" ht="12.7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42" t="s">
        <v>17</v>
      </c>
      <c r="M16" s="41" t="s">
        <v>120</v>
      </c>
    </row>
    <row r="17" spans="1:13" ht="12.75">
      <c r="A17" s="5"/>
      <c r="B17" s="107" t="s">
        <v>18</v>
      </c>
      <c r="C17" s="107"/>
      <c r="D17" s="107"/>
      <c r="E17" s="107"/>
      <c r="F17" s="15"/>
      <c r="G17" s="114" t="s">
        <v>19</v>
      </c>
      <c r="H17" s="114"/>
      <c r="I17" s="114"/>
      <c r="J17" s="11"/>
      <c r="K17" s="10"/>
      <c r="L17" s="42" t="s">
        <v>20</v>
      </c>
      <c r="M17" s="41" t="s">
        <v>103</v>
      </c>
    </row>
    <row r="18" spans="1:13" ht="12.7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42" t="s">
        <v>21</v>
      </c>
      <c r="M18" s="41" t="s">
        <v>135</v>
      </c>
    </row>
    <row r="19" spans="1:13" ht="12.75">
      <c r="A19" s="5"/>
      <c r="B19" s="107" t="s">
        <v>22</v>
      </c>
      <c r="C19" s="107"/>
      <c r="D19" s="107"/>
      <c r="E19" s="107"/>
      <c r="F19" s="15"/>
      <c r="G19" s="114" t="s">
        <v>23</v>
      </c>
      <c r="H19" s="114"/>
      <c r="I19" s="114"/>
      <c r="J19" s="11"/>
      <c r="K19" s="10"/>
      <c r="L19" s="42" t="s">
        <v>24</v>
      </c>
      <c r="M19" s="41" t="s">
        <v>104</v>
      </c>
    </row>
    <row r="20" spans="1:13" ht="12.75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42" t="s">
        <v>25</v>
      </c>
      <c r="M20" s="41" t="s">
        <v>128</v>
      </c>
    </row>
    <row r="21" spans="1:13" ht="12.75">
      <c r="A21" s="5"/>
      <c r="B21" s="107" t="s">
        <v>26</v>
      </c>
      <c r="C21" s="107"/>
      <c r="D21" s="107"/>
      <c r="E21" s="107"/>
      <c r="F21" s="108"/>
      <c r="G21" s="108"/>
      <c r="H21" s="108"/>
      <c r="I21" s="108"/>
      <c r="J21" s="108"/>
      <c r="K21" s="12"/>
      <c r="L21" s="42" t="s">
        <v>27</v>
      </c>
      <c r="M21" s="41" t="s">
        <v>136</v>
      </c>
    </row>
    <row r="22" spans="1:13" ht="12.75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42" t="s">
        <v>28</v>
      </c>
      <c r="M22" s="41" t="s">
        <v>105</v>
      </c>
    </row>
    <row r="23" spans="1:13" ht="12.75">
      <c r="A23" s="5"/>
      <c r="B23" s="107" t="s">
        <v>29</v>
      </c>
      <c r="C23" s="107"/>
      <c r="D23" s="107"/>
      <c r="E23" s="107"/>
      <c r="F23" s="108"/>
      <c r="G23" s="108"/>
      <c r="H23" s="108"/>
      <c r="I23" s="108"/>
      <c r="J23" s="108"/>
      <c r="K23" s="12"/>
      <c r="L23" s="42" t="s">
        <v>30</v>
      </c>
      <c r="M23" s="41" t="s">
        <v>114</v>
      </c>
    </row>
    <row r="24" spans="1:13" ht="12.75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42" t="s">
        <v>31</v>
      </c>
      <c r="M24" s="41" t="s">
        <v>122</v>
      </c>
    </row>
    <row r="25" spans="1:13" ht="12.75">
      <c r="A25" s="5"/>
      <c r="B25" s="107" t="s">
        <v>32</v>
      </c>
      <c r="C25" s="107"/>
      <c r="D25" s="107"/>
      <c r="E25" s="107"/>
      <c r="F25" s="116"/>
      <c r="G25" s="116"/>
      <c r="H25" s="114" t="s">
        <v>33</v>
      </c>
      <c r="I25" s="114"/>
      <c r="J25" s="114"/>
      <c r="K25" s="12"/>
      <c r="L25" s="42" t="s">
        <v>34</v>
      </c>
      <c r="M25" s="41" t="s">
        <v>121</v>
      </c>
    </row>
    <row r="26" spans="1:13" ht="12.75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42" t="s">
        <v>35</v>
      </c>
      <c r="M26" s="41" t="s">
        <v>137</v>
      </c>
    </row>
    <row r="27" spans="1:13" ht="12.75">
      <c r="A27" s="5"/>
      <c r="B27" s="107" t="s">
        <v>36</v>
      </c>
      <c r="C27" s="107"/>
      <c r="D27" s="107"/>
      <c r="E27" s="107"/>
      <c r="F27" s="113"/>
      <c r="G27" s="113"/>
      <c r="H27" s="114" t="s">
        <v>37</v>
      </c>
      <c r="I27" s="114"/>
      <c r="J27" s="114"/>
      <c r="K27" s="12"/>
      <c r="L27" s="42" t="s">
        <v>127</v>
      </c>
      <c r="M27" s="41" t="s">
        <v>137</v>
      </c>
    </row>
    <row r="28" spans="1:13" ht="12.75">
      <c r="A28" s="5"/>
      <c r="B28" s="11"/>
      <c r="C28" s="11"/>
      <c r="D28" s="11"/>
      <c r="E28" s="11"/>
      <c r="F28" s="11"/>
      <c r="G28" s="11"/>
      <c r="H28" s="112" t="s">
        <v>38</v>
      </c>
      <c r="I28" s="112"/>
      <c r="J28" s="112"/>
      <c r="K28" s="10"/>
      <c r="L28" s="40"/>
      <c r="M28" s="41" t="s">
        <v>124</v>
      </c>
    </row>
    <row r="29" spans="1:13" ht="12.75">
      <c r="A29" s="5"/>
      <c r="B29" s="107" t="s">
        <v>39</v>
      </c>
      <c r="C29" s="107"/>
      <c r="D29" s="107"/>
      <c r="E29" s="107"/>
      <c r="F29" s="113"/>
      <c r="G29" s="113"/>
      <c r="H29" s="114" t="s">
        <v>37</v>
      </c>
      <c r="I29" s="114"/>
      <c r="J29" s="114"/>
      <c r="K29" s="12"/>
      <c r="L29" s="40"/>
      <c r="M29" s="41" t="s">
        <v>107</v>
      </c>
    </row>
    <row r="30" spans="1:13" ht="12.75">
      <c r="A30" s="5"/>
      <c r="B30" s="11"/>
      <c r="C30" s="11"/>
      <c r="D30" s="11"/>
      <c r="E30" s="11"/>
      <c r="F30" s="11"/>
      <c r="G30" s="11"/>
      <c r="H30" s="115" t="s">
        <v>38</v>
      </c>
      <c r="I30" s="115"/>
      <c r="J30" s="115"/>
      <c r="K30" s="10"/>
      <c r="L30" s="40"/>
      <c r="M30" s="41" t="s">
        <v>116</v>
      </c>
    </row>
    <row r="31" spans="1:13" ht="12.75">
      <c r="A31" s="5"/>
      <c r="B31" s="107" t="s">
        <v>40</v>
      </c>
      <c r="C31" s="107"/>
      <c r="D31" s="107"/>
      <c r="E31" s="107"/>
      <c r="F31" s="110"/>
      <c r="G31" s="110"/>
      <c r="H31" s="110"/>
      <c r="I31" s="110"/>
      <c r="J31" s="110"/>
      <c r="K31" s="12"/>
      <c r="L31" s="40"/>
      <c r="M31" s="43" t="s">
        <v>125</v>
      </c>
    </row>
    <row r="32" spans="1:13" ht="12.75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0"/>
      <c r="L32" s="40"/>
      <c r="M32" s="43" t="s">
        <v>108</v>
      </c>
    </row>
    <row r="33" spans="1:13" ht="12.75">
      <c r="A33" s="5"/>
      <c r="B33" s="107" t="s">
        <v>41</v>
      </c>
      <c r="C33" s="107"/>
      <c r="D33" s="107"/>
      <c r="E33" s="107"/>
      <c r="F33" s="110"/>
      <c r="G33" s="110"/>
      <c r="H33" s="110"/>
      <c r="I33" s="110"/>
      <c r="J33" s="110"/>
      <c r="K33" s="12"/>
      <c r="L33" s="40"/>
      <c r="M33" s="43" t="s">
        <v>109</v>
      </c>
    </row>
    <row r="34" spans="1:13" ht="12.75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0"/>
      <c r="M34" s="43" t="s">
        <v>111</v>
      </c>
    </row>
    <row r="35" spans="1:11" ht="12.75">
      <c r="A35" s="5"/>
      <c r="B35" s="107" t="s">
        <v>42</v>
      </c>
      <c r="C35" s="107"/>
      <c r="D35" s="107"/>
      <c r="E35" s="107"/>
      <c r="F35" s="110"/>
      <c r="G35" s="110"/>
      <c r="H35" s="110"/>
      <c r="I35" s="110"/>
      <c r="J35" s="110"/>
      <c r="K35" s="12"/>
    </row>
    <row r="36" spans="1:11" ht="12.75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12.75">
      <c r="A37" s="5"/>
      <c r="B37" s="107" t="s">
        <v>43</v>
      </c>
      <c r="C37" s="107"/>
      <c r="D37" s="107"/>
      <c r="E37" s="107"/>
      <c r="F37" s="107"/>
      <c r="G37" s="107"/>
      <c r="H37" s="107"/>
      <c r="I37" s="111" t="s">
        <v>13</v>
      </c>
      <c r="J37" s="111"/>
      <c r="K37" s="12"/>
    </row>
    <row r="38" spans="1:11" ht="12.75">
      <c r="A38" s="5"/>
      <c r="B38" s="9"/>
      <c r="C38" s="9"/>
      <c r="D38" s="9"/>
      <c r="E38" s="9"/>
      <c r="F38" s="9"/>
      <c r="G38" s="9"/>
      <c r="H38" s="9"/>
      <c r="I38" s="9"/>
      <c r="J38" s="9"/>
      <c r="K38" s="8"/>
    </row>
    <row r="39" spans="1:11" ht="12.75">
      <c r="A39" s="5"/>
      <c r="B39" s="107" t="s">
        <v>44</v>
      </c>
      <c r="C39" s="107"/>
      <c r="D39" s="107"/>
      <c r="E39" s="107"/>
      <c r="F39" s="108"/>
      <c r="G39" s="108"/>
      <c r="H39" s="108"/>
      <c r="I39" s="108"/>
      <c r="J39" s="108"/>
      <c r="K39" s="8"/>
    </row>
    <row r="40" spans="1:11" ht="12.75">
      <c r="A40" s="5"/>
      <c r="B40" s="9"/>
      <c r="C40" s="9"/>
      <c r="D40" s="9"/>
      <c r="E40" s="9"/>
      <c r="F40" s="9"/>
      <c r="G40" s="9"/>
      <c r="H40" s="9"/>
      <c r="I40" s="9"/>
      <c r="J40" s="9"/>
      <c r="K40" s="8"/>
    </row>
    <row r="41" spans="1:11" ht="12.75">
      <c r="A41" s="5"/>
      <c r="B41" s="109" t="s">
        <v>45</v>
      </c>
      <c r="C41" s="109"/>
      <c r="D41" s="109"/>
      <c r="E41" s="109"/>
      <c r="F41" s="108"/>
      <c r="G41" s="108"/>
      <c r="H41" s="108"/>
      <c r="I41" s="108"/>
      <c r="J41" s="108"/>
      <c r="K41" s="8"/>
    </row>
    <row r="42" spans="1:11" ht="12.75">
      <c r="A42" s="5"/>
      <c r="B42" s="16" t="s">
        <v>46</v>
      </c>
      <c r="C42" s="35"/>
      <c r="D42" s="35"/>
      <c r="E42" s="35"/>
      <c r="F42" s="9"/>
      <c r="G42" s="9"/>
      <c r="H42" s="9"/>
      <c r="I42" s="9"/>
      <c r="J42" s="9"/>
      <c r="K42" s="8"/>
    </row>
    <row r="43" spans="1:11" ht="12.75">
      <c r="A43" s="5"/>
      <c r="B43" s="35"/>
      <c r="C43" s="35"/>
      <c r="D43" s="35"/>
      <c r="E43" s="35"/>
      <c r="F43" s="9"/>
      <c r="G43" s="9"/>
      <c r="H43" s="9"/>
      <c r="I43" s="9"/>
      <c r="J43" s="9"/>
      <c r="K43" s="8"/>
    </row>
    <row r="44" spans="1:11" ht="12.75">
      <c r="A44" s="5"/>
      <c r="B44" s="107" t="s">
        <v>129</v>
      </c>
      <c r="C44" s="109"/>
      <c r="D44" s="109"/>
      <c r="E44" s="109"/>
      <c r="F44" s="108"/>
      <c r="G44" s="108"/>
      <c r="H44" s="108"/>
      <c r="I44" s="108"/>
      <c r="J44" s="108"/>
      <c r="K44" s="8"/>
    </row>
    <row r="45" spans="1:11" ht="12.75">
      <c r="A45" s="5"/>
      <c r="B45" s="35"/>
      <c r="C45" s="35"/>
      <c r="D45" s="35"/>
      <c r="E45" s="35"/>
      <c r="F45" s="9"/>
      <c r="G45" s="9"/>
      <c r="H45" s="9"/>
      <c r="I45" s="9"/>
      <c r="J45" s="9"/>
      <c r="K45" s="8"/>
    </row>
    <row r="46" spans="1:11" ht="12.75">
      <c r="A46" s="5"/>
      <c r="B46" s="107" t="s">
        <v>132</v>
      </c>
      <c r="C46" s="109"/>
      <c r="D46" s="109"/>
      <c r="E46" s="109"/>
      <c r="F46" s="108"/>
      <c r="G46" s="108"/>
      <c r="H46" s="108"/>
      <c r="I46" s="108"/>
      <c r="J46" s="108"/>
      <c r="K46" s="8"/>
    </row>
    <row r="47" spans="1:11" ht="102.75" customHeight="1">
      <c r="A47" s="17"/>
      <c r="B47" s="106" t="s">
        <v>47</v>
      </c>
      <c r="C47" s="106"/>
      <c r="D47" s="106"/>
      <c r="E47" s="106"/>
      <c r="F47" s="106"/>
      <c r="G47" s="106"/>
      <c r="H47" s="106"/>
      <c r="I47" s="106"/>
      <c r="J47" s="106"/>
      <c r="K47" s="18"/>
    </row>
  </sheetData>
  <sheetProtection password="F5A1" sheet="1" objects="1" scenarios="1"/>
  <mergeCells count="49">
    <mergeCell ref="D1:I1"/>
    <mergeCell ref="D2:I2"/>
    <mergeCell ref="F6:G6"/>
    <mergeCell ref="B9:E9"/>
    <mergeCell ref="F9:J9"/>
    <mergeCell ref="C3:I3"/>
    <mergeCell ref="E4:G4"/>
    <mergeCell ref="B11:E11"/>
    <mergeCell ref="F11:J11"/>
    <mergeCell ref="B13:E13"/>
    <mergeCell ref="F13:J13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H28:J28"/>
    <mergeCell ref="B29:E29"/>
    <mergeCell ref="F29:G29"/>
    <mergeCell ref="H29:J29"/>
    <mergeCell ref="H30:J30"/>
    <mergeCell ref="B31:E31"/>
    <mergeCell ref="F31:J31"/>
    <mergeCell ref="B33:E33"/>
    <mergeCell ref="F33:J33"/>
    <mergeCell ref="B35:E35"/>
    <mergeCell ref="F35:J35"/>
    <mergeCell ref="B37:H37"/>
    <mergeCell ref="I37:J37"/>
    <mergeCell ref="B47:J47"/>
    <mergeCell ref="B39:E39"/>
    <mergeCell ref="F39:J39"/>
    <mergeCell ref="B41:E41"/>
    <mergeCell ref="F41:J41"/>
    <mergeCell ref="B46:E46"/>
    <mergeCell ref="F46:J46"/>
    <mergeCell ref="B44:E44"/>
    <mergeCell ref="F44:J44"/>
  </mergeCells>
  <conditionalFormatting sqref="C15 F44:J44 F9:J9 F11:J11 F13:J13 F15:J15 F17 F19 F21:J21 F23:J23 F25:G25 F27:G27 F29:G29 F31 F33 F35 F39:J39 I37:J37 F41:J41 F46:J46">
    <cfRule type="cellIs" priority="2" dxfId="24" operator="equal" stopIfTrue="1">
      <formula>0</formula>
    </cfRule>
  </conditionalFormatting>
  <conditionalFormatting sqref="D2:I2">
    <cfRule type="cellIs" priority="3" dxfId="0" operator="equal" stopIfTrue="1">
      <formula>0</formula>
    </cfRule>
  </conditionalFormatting>
  <conditionalFormatting sqref="D1:I1">
    <cfRule type="cellIs" priority="1" dxfId="1" operator="equal" stopIfTrue="1">
      <formula>0</formula>
    </cfRule>
  </conditionalFormatting>
  <dataValidations count="4">
    <dataValidation type="list" allowBlank="1" showErrorMessage="1" sqref="I37:K37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$L$15:$L$27</formula1>
    </dataValidation>
  </dataValidations>
  <printOptions/>
  <pageMargins left="0.7479166666666667" right="0.7479166666666667" top="0.3902777777777778" bottom="0.5097222222222222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3.57421875" style="0" customWidth="1"/>
    <col min="9" max="9" width="7.00390625" style="0" customWidth="1"/>
    <col min="10" max="10" width="3.140625" style="0" customWidth="1"/>
  </cols>
  <sheetData>
    <row r="1" spans="1:10" ht="12.75">
      <c r="A1" s="95"/>
      <c r="B1" s="96">
        <f>szemelyes!$F$9</f>
        <v>0</v>
      </c>
      <c r="C1" s="96">
        <f>szemelyes!$F$11</f>
        <v>0</v>
      </c>
      <c r="D1" s="96"/>
      <c r="E1" s="96">
        <f>mobilitasi_adatok!$D$25</f>
        <v>0</v>
      </c>
      <c r="F1" s="96"/>
      <c r="G1" s="96"/>
      <c r="H1" s="96"/>
      <c r="I1" s="96"/>
      <c r="J1" s="97"/>
    </row>
    <row r="2" spans="1:10" ht="12.75">
      <c r="A2" s="98"/>
      <c r="B2" s="19">
        <f ca="1">TODAY()</f>
        <v>42024</v>
      </c>
      <c r="C2" s="7"/>
      <c r="D2" s="7"/>
      <c r="E2" s="7"/>
      <c r="F2" s="7"/>
      <c r="G2" s="7"/>
      <c r="H2" s="7"/>
      <c r="I2" s="7">
        <v>2</v>
      </c>
      <c r="J2" s="99"/>
    </row>
    <row r="3" spans="1:12" ht="12.75" hidden="1">
      <c r="A3" s="98"/>
      <c r="B3" s="128" t="str">
        <f>CONCATENATE(szemelyes!$F$9,szemelyes!$F$10,szemelyes!$F$11)</f>
        <v> </v>
      </c>
      <c r="C3" s="128"/>
      <c r="D3" s="128"/>
      <c r="E3" s="128"/>
      <c r="F3" s="128"/>
      <c r="G3" s="128"/>
      <c r="H3" s="128"/>
      <c r="I3" s="128"/>
      <c r="J3" s="99"/>
      <c r="L3" s="94" t="s">
        <v>151</v>
      </c>
    </row>
    <row r="4" spans="1:12" ht="12.75" hidden="1">
      <c r="A4" s="98"/>
      <c r="B4" s="128">
        <f>szemelyes!$D$1</f>
        <v>0</v>
      </c>
      <c r="C4" s="128"/>
      <c r="D4" s="128"/>
      <c r="E4" s="128"/>
      <c r="F4" s="128"/>
      <c r="G4" s="128"/>
      <c r="H4" s="128"/>
      <c r="I4" s="128"/>
      <c r="J4" s="99"/>
      <c r="L4" s="94" t="s">
        <v>152</v>
      </c>
    </row>
    <row r="5" spans="1:12" ht="12.75" hidden="1">
      <c r="A5" s="98"/>
      <c r="B5" s="7"/>
      <c r="C5" s="7"/>
      <c r="D5" s="7"/>
      <c r="E5" s="20"/>
      <c r="F5" s="7"/>
      <c r="G5" s="7"/>
      <c r="H5" s="7"/>
      <c r="I5" s="7"/>
      <c r="J5" s="99"/>
      <c r="L5" s="94" t="s">
        <v>153</v>
      </c>
    </row>
    <row r="6" spans="1:12" ht="15">
      <c r="A6" s="98"/>
      <c r="B6" s="129" t="s">
        <v>50</v>
      </c>
      <c r="C6" s="129"/>
      <c r="D6" s="129"/>
      <c r="E6" s="129"/>
      <c r="F6" s="129"/>
      <c r="G6" s="129"/>
      <c r="H6" s="129"/>
      <c r="I6" s="129"/>
      <c r="J6" s="99"/>
      <c r="L6" s="94" t="s">
        <v>3</v>
      </c>
    </row>
    <row r="7" spans="1:12" ht="12.75">
      <c r="A7" s="98"/>
      <c r="B7" s="126" t="s">
        <v>51</v>
      </c>
      <c r="C7" s="126"/>
      <c r="D7" s="126"/>
      <c r="E7" s="126"/>
      <c r="F7" s="126"/>
      <c r="G7" s="126"/>
      <c r="H7" s="126"/>
      <c r="I7" s="126"/>
      <c r="J7" s="99"/>
      <c r="L7" s="94" t="s">
        <v>154</v>
      </c>
    </row>
    <row r="8" spans="1:12" ht="12.75">
      <c r="A8" s="98"/>
      <c r="B8" s="126" t="s">
        <v>52</v>
      </c>
      <c r="C8" s="126"/>
      <c r="D8" s="126"/>
      <c r="E8" s="126"/>
      <c r="F8" s="126"/>
      <c r="G8" s="126"/>
      <c r="H8" s="126"/>
      <c r="I8" s="126"/>
      <c r="J8" s="99"/>
      <c r="L8" s="94" t="s">
        <v>155</v>
      </c>
    </row>
    <row r="9" spans="1:12" ht="12.75">
      <c r="A9" s="100"/>
      <c r="B9" s="7"/>
      <c r="C9" s="7"/>
      <c r="D9" s="7"/>
      <c r="E9" s="7"/>
      <c r="F9" s="7"/>
      <c r="G9" s="7"/>
      <c r="H9" s="7"/>
      <c r="I9" s="87"/>
      <c r="J9" s="99"/>
      <c r="L9" s="94" t="s">
        <v>156</v>
      </c>
    </row>
    <row r="10" spans="1:12" ht="12.75">
      <c r="A10" s="100"/>
      <c r="B10" s="9"/>
      <c r="C10" s="9"/>
      <c r="D10" s="9"/>
      <c r="E10" s="9"/>
      <c r="F10" s="9"/>
      <c r="G10" s="9"/>
      <c r="H10" s="9"/>
      <c r="I10" s="9"/>
      <c r="J10" s="99"/>
      <c r="L10" s="94" t="s">
        <v>157</v>
      </c>
    </row>
    <row r="11" spans="1:10" ht="12.75">
      <c r="A11" s="100"/>
      <c r="B11" s="22" t="s">
        <v>53</v>
      </c>
      <c r="C11" s="9"/>
      <c r="D11" s="127"/>
      <c r="E11" s="127"/>
      <c r="F11" s="127"/>
      <c r="G11" s="127"/>
      <c r="H11" s="127"/>
      <c r="I11" s="127"/>
      <c r="J11" s="99"/>
    </row>
    <row r="12" spans="1:10" ht="12.75">
      <c r="A12" s="100"/>
      <c r="B12" s="9"/>
      <c r="C12" s="9"/>
      <c r="D12" s="9"/>
      <c r="E12" s="9"/>
      <c r="F12" s="9"/>
      <c r="G12" s="9"/>
      <c r="H12" s="9"/>
      <c r="I12" s="9"/>
      <c r="J12" s="99"/>
    </row>
    <row r="13" spans="1:10" ht="12.75">
      <c r="A13" s="101"/>
      <c r="B13" s="22" t="s">
        <v>54</v>
      </c>
      <c r="C13" s="9"/>
      <c r="D13" s="127"/>
      <c r="E13" s="127"/>
      <c r="F13" s="127"/>
      <c r="G13" s="127"/>
      <c r="H13" s="127"/>
      <c r="I13" s="127"/>
      <c r="J13" s="99"/>
    </row>
    <row r="14" spans="1:10" ht="12.75">
      <c r="A14" s="101"/>
      <c r="B14" s="22"/>
      <c r="C14" s="9"/>
      <c r="D14" s="23"/>
      <c r="E14" s="23"/>
      <c r="F14" s="23"/>
      <c r="G14" s="23"/>
      <c r="H14" s="23"/>
      <c r="I14" s="23"/>
      <c r="J14" s="99"/>
    </row>
    <row r="15" spans="1:10" ht="25.5" customHeight="1">
      <c r="A15" s="101"/>
      <c r="B15" s="24" t="s">
        <v>55</v>
      </c>
      <c r="C15" s="9"/>
      <c r="D15" s="127"/>
      <c r="E15" s="127"/>
      <c r="F15" s="127"/>
      <c r="G15" s="127"/>
      <c r="H15" s="127"/>
      <c r="I15" s="127"/>
      <c r="J15" s="99"/>
    </row>
    <row r="16" spans="1:10" ht="12.75">
      <c r="A16" s="101"/>
      <c r="B16" s="22"/>
      <c r="C16" s="9"/>
      <c r="D16" s="23"/>
      <c r="E16" s="23"/>
      <c r="F16" s="23"/>
      <c r="G16" s="23"/>
      <c r="H16" s="23"/>
      <c r="I16" s="23"/>
      <c r="J16" s="99"/>
    </row>
    <row r="17" spans="1:10" ht="12.75">
      <c r="A17" s="100"/>
      <c r="B17" s="22" t="s">
        <v>56</v>
      </c>
      <c r="C17" s="9"/>
      <c r="D17" s="9"/>
      <c r="E17" s="9"/>
      <c r="F17" s="9"/>
      <c r="G17" s="9"/>
      <c r="H17" s="9"/>
      <c r="I17" s="9"/>
      <c r="J17" s="99"/>
    </row>
    <row r="18" spans="1:10" ht="12.75">
      <c r="A18" s="100"/>
      <c r="B18" s="130" t="s">
        <v>57</v>
      </c>
      <c r="C18" s="130"/>
      <c r="D18" s="127"/>
      <c r="E18" s="127"/>
      <c r="F18" s="127"/>
      <c r="G18" s="127"/>
      <c r="H18" s="127"/>
      <c r="I18" s="127"/>
      <c r="J18" s="99"/>
    </row>
    <row r="19" spans="1:10" ht="12.75">
      <c r="A19" s="100"/>
      <c r="B19" s="130" t="s">
        <v>58</v>
      </c>
      <c r="C19" s="130"/>
      <c r="D19" s="127"/>
      <c r="E19" s="127"/>
      <c r="F19" s="127"/>
      <c r="G19" s="127"/>
      <c r="H19" s="127"/>
      <c r="I19" s="127"/>
      <c r="J19" s="99"/>
    </row>
    <row r="20" spans="1:10" ht="12.75">
      <c r="A20" s="100"/>
      <c r="B20" s="130" t="s">
        <v>59</v>
      </c>
      <c r="C20" s="130"/>
      <c r="D20" s="131"/>
      <c r="E20" s="131"/>
      <c r="F20" s="131"/>
      <c r="G20" s="131"/>
      <c r="H20" s="131"/>
      <c r="I20" s="131"/>
      <c r="J20" s="99"/>
    </row>
    <row r="21" spans="1:10" ht="12.75">
      <c r="A21" s="100"/>
      <c r="B21" s="130" t="s">
        <v>60</v>
      </c>
      <c r="C21" s="130"/>
      <c r="D21" s="127"/>
      <c r="E21" s="127"/>
      <c r="F21" s="127"/>
      <c r="G21" s="127"/>
      <c r="H21" s="127"/>
      <c r="I21" s="127"/>
      <c r="J21" s="99"/>
    </row>
    <row r="22" spans="1:10" ht="12.75">
      <c r="A22" s="100"/>
      <c r="B22" s="93"/>
      <c r="C22" s="93"/>
      <c r="D22" s="93"/>
      <c r="E22" s="93"/>
      <c r="F22" s="93"/>
      <c r="G22" s="93"/>
      <c r="H22" s="93"/>
      <c r="I22" s="93"/>
      <c r="J22" s="99"/>
    </row>
    <row r="23" spans="1:10" ht="12.75">
      <c r="A23" s="100"/>
      <c r="B23" s="93"/>
      <c r="C23" s="93"/>
      <c r="D23" s="93"/>
      <c r="E23" s="93"/>
      <c r="F23" s="93"/>
      <c r="G23" s="93"/>
      <c r="H23" s="93"/>
      <c r="I23" s="93"/>
      <c r="J23" s="99"/>
    </row>
    <row r="24" spans="1:10" ht="12.75">
      <c r="A24" s="100"/>
      <c r="B24" s="93" t="s">
        <v>150</v>
      </c>
      <c r="C24" s="93"/>
      <c r="D24" s="93"/>
      <c r="E24" s="93"/>
      <c r="F24" s="132"/>
      <c r="G24" s="133"/>
      <c r="H24" s="133"/>
      <c r="I24" s="134"/>
      <c r="J24" s="99"/>
    </row>
    <row r="25" spans="1:10" ht="12.75">
      <c r="A25" s="100"/>
      <c r="B25" s="137" t="s">
        <v>61</v>
      </c>
      <c r="C25" s="137"/>
      <c r="D25" s="137"/>
      <c r="E25" s="137"/>
      <c r="F25" s="137"/>
      <c r="G25" s="137"/>
      <c r="H25" s="137"/>
      <c r="I25" s="137"/>
      <c r="J25" s="99"/>
    </row>
    <row r="26" spans="1:10" ht="12.75">
      <c r="A26" s="100"/>
      <c r="B26" s="137"/>
      <c r="C26" s="137"/>
      <c r="D26" s="137"/>
      <c r="E26" s="137"/>
      <c r="F26" s="137"/>
      <c r="G26" s="137"/>
      <c r="H26" s="137"/>
      <c r="I26" s="137"/>
      <c r="J26" s="99"/>
    </row>
    <row r="27" spans="1:10" ht="12.75" customHeight="1">
      <c r="A27" s="100"/>
      <c r="B27" s="22"/>
      <c r="C27" s="9"/>
      <c r="D27" s="9"/>
      <c r="E27" s="9"/>
      <c r="F27" s="9"/>
      <c r="G27" s="9"/>
      <c r="H27" s="9"/>
      <c r="I27" s="9"/>
      <c r="J27" s="99"/>
    </row>
    <row r="28" spans="1:10" ht="12.75">
      <c r="A28" s="100"/>
      <c r="B28" s="22" t="s">
        <v>62</v>
      </c>
      <c r="C28" s="9"/>
      <c r="D28" s="9"/>
      <c r="E28" s="9"/>
      <c r="F28" s="9"/>
      <c r="G28" s="9"/>
      <c r="H28" s="9"/>
      <c r="I28" s="9"/>
      <c r="J28" s="99"/>
    </row>
    <row r="29" spans="1:10" ht="12.75">
      <c r="A29" s="100"/>
      <c r="B29" s="22" t="s">
        <v>63</v>
      </c>
      <c r="C29" s="9"/>
      <c r="D29" s="9"/>
      <c r="E29" s="9"/>
      <c r="F29" s="9"/>
      <c r="G29" s="9"/>
      <c r="H29" s="9"/>
      <c r="I29" s="9"/>
      <c r="J29" s="99"/>
    </row>
    <row r="30" spans="1:10" ht="57.75" customHeight="1">
      <c r="A30" s="100"/>
      <c r="B30" s="135"/>
      <c r="C30" s="135"/>
      <c r="D30" s="135"/>
      <c r="E30" s="135"/>
      <c r="F30" s="135"/>
      <c r="G30" s="135"/>
      <c r="H30" s="135"/>
      <c r="I30" s="135"/>
      <c r="J30" s="99"/>
    </row>
    <row r="31" spans="1:10" ht="15.75" customHeight="1">
      <c r="A31" s="100"/>
      <c r="B31" s="22"/>
      <c r="C31" s="9"/>
      <c r="D31" s="9"/>
      <c r="E31" s="9"/>
      <c r="F31" s="9"/>
      <c r="G31" s="9"/>
      <c r="H31" s="9"/>
      <c r="I31" s="9"/>
      <c r="J31" s="99"/>
    </row>
    <row r="32" spans="1:10" ht="12.75">
      <c r="A32" s="100"/>
      <c r="B32" s="22" t="s">
        <v>64</v>
      </c>
      <c r="C32" s="9"/>
      <c r="D32" s="9"/>
      <c r="E32" s="9"/>
      <c r="F32" s="9"/>
      <c r="G32" s="9"/>
      <c r="H32" s="9"/>
      <c r="I32" s="9"/>
      <c r="J32" s="99"/>
    </row>
    <row r="33" spans="1:10" ht="12.75">
      <c r="A33" s="100"/>
      <c r="B33" s="22" t="s">
        <v>65</v>
      </c>
      <c r="C33" s="9"/>
      <c r="D33" s="9"/>
      <c r="E33" s="9"/>
      <c r="F33" s="9"/>
      <c r="G33" s="9"/>
      <c r="H33" s="9"/>
      <c r="I33" s="9"/>
      <c r="J33" s="99"/>
    </row>
    <row r="34" spans="1:10" ht="62.25" customHeight="1">
      <c r="A34" s="100"/>
      <c r="B34" s="135"/>
      <c r="C34" s="135"/>
      <c r="D34" s="135"/>
      <c r="E34" s="135"/>
      <c r="F34" s="135"/>
      <c r="G34" s="135"/>
      <c r="H34" s="135"/>
      <c r="I34" s="135"/>
      <c r="J34" s="99"/>
    </row>
    <row r="35" spans="1:10" ht="12.75">
      <c r="A35" s="100"/>
      <c r="B35" s="22"/>
      <c r="C35" s="9"/>
      <c r="D35" s="9"/>
      <c r="E35" s="9"/>
      <c r="F35" s="9"/>
      <c r="G35" s="9"/>
      <c r="H35" s="9"/>
      <c r="I35" s="9"/>
      <c r="J35" s="99"/>
    </row>
    <row r="36" spans="1:10" ht="15.75" customHeight="1">
      <c r="A36" s="100"/>
      <c r="B36" s="22" t="s">
        <v>66</v>
      </c>
      <c r="C36" s="9"/>
      <c r="D36" s="9"/>
      <c r="E36" s="9"/>
      <c r="F36" s="9"/>
      <c r="G36" s="9"/>
      <c r="H36" s="9"/>
      <c r="I36" s="9"/>
      <c r="J36" s="99"/>
    </row>
    <row r="37" spans="1:10" ht="12.75">
      <c r="A37" s="100"/>
      <c r="B37" s="22" t="s">
        <v>67</v>
      </c>
      <c r="C37" s="9"/>
      <c r="D37" s="9"/>
      <c r="E37" s="9"/>
      <c r="F37" s="9"/>
      <c r="G37" s="9"/>
      <c r="H37" s="9"/>
      <c r="I37" s="9"/>
      <c r="J37" s="99"/>
    </row>
    <row r="38" spans="1:10" ht="12.75">
      <c r="A38" s="100"/>
      <c r="B38" s="22" t="s">
        <v>68</v>
      </c>
      <c r="C38" s="9"/>
      <c r="D38" s="9"/>
      <c r="E38" s="9"/>
      <c r="F38" s="9"/>
      <c r="G38" s="9"/>
      <c r="H38" s="9"/>
      <c r="I38" s="9"/>
      <c r="J38" s="99"/>
    </row>
    <row r="39" spans="1:10" ht="54.75" customHeight="1">
      <c r="A39" s="100"/>
      <c r="B39" s="135"/>
      <c r="C39" s="135"/>
      <c r="D39" s="135"/>
      <c r="E39" s="135"/>
      <c r="F39" s="135"/>
      <c r="G39" s="135"/>
      <c r="H39" s="135"/>
      <c r="I39" s="135"/>
      <c r="J39" s="99"/>
    </row>
    <row r="40" spans="1:10" ht="12.75">
      <c r="A40" s="100"/>
      <c r="B40" s="22"/>
      <c r="C40" s="9"/>
      <c r="D40" s="9"/>
      <c r="E40" s="9"/>
      <c r="F40" s="9"/>
      <c r="G40" s="9"/>
      <c r="H40" s="9"/>
      <c r="I40" s="9"/>
      <c r="J40" s="99"/>
    </row>
    <row r="41" spans="1:10" ht="12.75">
      <c r="A41" s="100"/>
      <c r="B41" s="22" t="s">
        <v>69</v>
      </c>
      <c r="C41" s="9"/>
      <c r="D41" s="9"/>
      <c r="E41" s="9"/>
      <c r="F41" s="9"/>
      <c r="G41" s="9"/>
      <c r="H41" s="9"/>
      <c r="I41" s="9"/>
      <c r="J41" s="99"/>
    </row>
    <row r="42" spans="1:10" ht="45.75" customHeight="1">
      <c r="A42" s="100"/>
      <c r="B42" s="135"/>
      <c r="C42" s="135"/>
      <c r="D42" s="135"/>
      <c r="E42" s="135"/>
      <c r="F42" s="135"/>
      <c r="G42" s="135"/>
      <c r="H42" s="135"/>
      <c r="I42" s="135"/>
      <c r="J42" s="99"/>
    </row>
    <row r="43" spans="1:10" ht="22.5" customHeight="1">
      <c r="A43" s="100"/>
      <c r="B43" s="22"/>
      <c r="C43" s="9"/>
      <c r="D43" s="9"/>
      <c r="E43" s="9"/>
      <c r="F43" s="9"/>
      <c r="G43" s="9"/>
      <c r="H43" s="9"/>
      <c r="I43" s="9"/>
      <c r="J43" s="102"/>
    </row>
    <row r="44" spans="1:10" ht="12.75">
      <c r="A44" s="100"/>
      <c r="B44" s="22" t="s">
        <v>70</v>
      </c>
      <c r="C44" s="9"/>
      <c r="D44" s="9"/>
      <c r="E44" s="9"/>
      <c r="F44" s="9"/>
      <c r="G44" s="9"/>
      <c r="H44" s="9"/>
      <c r="I44" s="9"/>
      <c r="J44" s="102"/>
    </row>
    <row r="45" spans="1:10" ht="12.75">
      <c r="A45" s="100"/>
      <c r="B45" s="136" t="s">
        <v>71</v>
      </c>
      <c r="C45" s="136"/>
      <c r="D45" s="136"/>
      <c r="E45" s="136"/>
      <c r="F45" s="136"/>
      <c r="G45" s="136"/>
      <c r="H45" s="136"/>
      <c r="I45" s="136"/>
      <c r="J45" s="102"/>
    </row>
    <row r="46" spans="1:10" ht="57" customHeight="1">
      <c r="A46" s="100"/>
      <c r="B46" s="135"/>
      <c r="C46" s="135"/>
      <c r="D46" s="135"/>
      <c r="E46" s="135"/>
      <c r="F46" s="135"/>
      <c r="G46" s="135"/>
      <c r="H46" s="135"/>
      <c r="I46" s="135"/>
      <c r="J46" s="102"/>
    </row>
    <row r="47" spans="1:10" ht="12.75">
      <c r="A47" s="103"/>
      <c r="B47" s="104"/>
      <c r="C47" s="104"/>
      <c r="D47" s="104"/>
      <c r="E47" s="104"/>
      <c r="F47" s="104"/>
      <c r="G47" s="104"/>
      <c r="H47" s="104"/>
      <c r="I47" s="104"/>
      <c r="J47" s="105"/>
    </row>
  </sheetData>
  <sheetProtection password="F5A1" sheet="1" objects="1" scenarios="1"/>
  <mergeCells count="24">
    <mergeCell ref="F24:I24"/>
    <mergeCell ref="B42:I42"/>
    <mergeCell ref="B45:I45"/>
    <mergeCell ref="B46:I46"/>
    <mergeCell ref="B25:I26"/>
    <mergeCell ref="B30:I30"/>
    <mergeCell ref="B34:I34"/>
    <mergeCell ref="B39:I39"/>
    <mergeCell ref="B20:C20"/>
    <mergeCell ref="D20:I20"/>
    <mergeCell ref="B21:C21"/>
    <mergeCell ref="D21:I21"/>
    <mergeCell ref="B18:C18"/>
    <mergeCell ref="D18:I18"/>
    <mergeCell ref="B19:C19"/>
    <mergeCell ref="D19:I19"/>
    <mergeCell ref="B8:I8"/>
    <mergeCell ref="D11:I11"/>
    <mergeCell ref="D13:I13"/>
    <mergeCell ref="D15:I15"/>
    <mergeCell ref="B3:I3"/>
    <mergeCell ref="B4:I4"/>
    <mergeCell ref="B6:I6"/>
    <mergeCell ref="B7:I7"/>
  </mergeCells>
  <conditionalFormatting sqref="B30 B34 B39 B42 B46 D11:I11 D13:I13 D15:I15 D18:I21">
    <cfRule type="cellIs" priority="4" dxfId="18" operator="equal" stopIfTrue="1">
      <formula>0</formula>
    </cfRule>
  </conditionalFormatting>
  <conditionalFormatting sqref="B4:I4">
    <cfRule type="cellIs" priority="5" dxfId="0" operator="equal" stopIfTrue="1">
      <formula>0</formula>
    </cfRule>
  </conditionalFormatting>
  <conditionalFormatting sqref="G24:I24">
    <cfRule type="cellIs" priority="3" dxfId="18" operator="equal" stopIfTrue="1">
      <formula>0</formula>
    </cfRule>
  </conditionalFormatting>
  <conditionalFormatting sqref="F24">
    <cfRule type="cellIs" priority="2" dxfId="18" operator="equal" stopIfTrue="1">
      <formula>0</formula>
    </cfRule>
  </conditionalFormatting>
  <conditionalFormatting sqref="B1:E1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24:I24">
      <formula1>$L$3:$L$10</formula1>
    </dataValidation>
  </dataValidations>
  <printOptions/>
  <pageMargins left="0.51" right="0.61" top="0.28" bottom="0.26" header="0.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W17" sqref="W17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1.00390625" style="0" customWidth="1"/>
    <col min="4" max="4" width="11.140625" style="0" customWidth="1"/>
    <col min="9" max="9" width="5.8515625" style="0" customWidth="1"/>
    <col min="10" max="10" width="4.421875" style="0" customWidth="1"/>
    <col min="11" max="14" width="9.140625" style="0" hidden="1" customWidth="1"/>
    <col min="15" max="15" width="6.28125" style="0" hidden="1" customWidth="1"/>
    <col min="16" max="20" width="9.140625" style="0" hidden="1" customWidth="1"/>
    <col min="21" max="21" width="9.140625" style="0" customWidth="1"/>
  </cols>
  <sheetData>
    <row r="1" spans="1:19" ht="12.75">
      <c r="A1" s="81"/>
      <c r="B1" s="82"/>
      <c r="C1" s="82"/>
      <c r="D1" s="82"/>
      <c r="E1" s="82"/>
      <c r="F1" s="82"/>
      <c r="G1" s="82"/>
      <c r="H1" s="82"/>
      <c r="I1" s="82"/>
      <c r="J1" s="83"/>
      <c r="L1">
        <v>2015</v>
      </c>
      <c r="M1">
        <v>1</v>
      </c>
      <c r="O1" s="26"/>
      <c r="P1" s="26"/>
      <c r="Q1" s="33" t="s">
        <v>112</v>
      </c>
      <c r="R1" s="33">
        <v>2</v>
      </c>
      <c r="S1" s="34">
        <v>98</v>
      </c>
    </row>
    <row r="2" spans="1:19" ht="12.75">
      <c r="A2" s="84"/>
      <c r="B2" s="142">
        <f ca="1">TODAY()</f>
        <v>42024</v>
      </c>
      <c r="C2" s="142"/>
      <c r="D2" s="7"/>
      <c r="E2" s="7"/>
      <c r="F2" s="7"/>
      <c r="G2" s="7"/>
      <c r="H2" s="7"/>
      <c r="I2" s="7">
        <v>3</v>
      </c>
      <c r="J2" s="85"/>
      <c r="L2">
        <v>2016</v>
      </c>
      <c r="M2">
        <v>2</v>
      </c>
      <c r="O2" s="26"/>
      <c r="P2" s="26"/>
      <c r="Q2" s="33" t="s">
        <v>113</v>
      </c>
      <c r="R2" s="33">
        <v>2</v>
      </c>
      <c r="S2" s="34">
        <v>98</v>
      </c>
    </row>
    <row r="3" spans="1:19" ht="12.75">
      <c r="A3" s="84"/>
      <c r="B3" s="7"/>
      <c r="C3" s="7"/>
      <c r="D3" s="7"/>
      <c r="E3" s="7"/>
      <c r="F3" s="7"/>
      <c r="G3" s="7"/>
      <c r="H3" s="7"/>
      <c r="I3" s="7"/>
      <c r="J3" s="85"/>
      <c r="M3">
        <v>3</v>
      </c>
      <c r="O3" s="26"/>
      <c r="P3" s="26"/>
      <c r="Q3" s="33" t="s">
        <v>98</v>
      </c>
      <c r="R3" s="33">
        <v>2</v>
      </c>
      <c r="S3" s="34">
        <v>98</v>
      </c>
    </row>
    <row r="4" spans="1:19" ht="12.75">
      <c r="A4" s="84"/>
      <c r="B4" s="128" t="str">
        <f>CONCATENATE(szemelyes!$F$9,szemelyes!$F$10,szemelyes!$F$11)</f>
        <v> </v>
      </c>
      <c r="C4" s="128"/>
      <c r="D4" s="128"/>
      <c r="E4" s="128"/>
      <c r="F4" s="128"/>
      <c r="G4" s="128"/>
      <c r="H4" s="128"/>
      <c r="I4" s="128"/>
      <c r="J4" s="85"/>
      <c r="L4" s="27" t="s">
        <v>48</v>
      </c>
      <c r="M4">
        <v>4</v>
      </c>
      <c r="O4" s="26"/>
      <c r="P4" s="26"/>
      <c r="Q4" s="33" t="s">
        <v>99</v>
      </c>
      <c r="R4" s="33">
        <v>2</v>
      </c>
      <c r="S4" s="34">
        <v>98</v>
      </c>
    </row>
    <row r="5" spans="1:19" ht="12.75">
      <c r="A5" s="84"/>
      <c r="B5" s="128">
        <f>szemelyes!$D$1</f>
        <v>0</v>
      </c>
      <c r="C5" s="128"/>
      <c r="D5" s="128"/>
      <c r="E5" s="128"/>
      <c r="F5" s="128"/>
      <c r="G5" s="128"/>
      <c r="H5" s="128"/>
      <c r="I5" s="128"/>
      <c r="J5" s="85"/>
      <c r="L5" s="27" t="s">
        <v>49</v>
      </c>
      <c r="M5">
        <v>5</v>
      </c>
      <c r="O5" s="26"/>
      <c r="P5" s="26"/>
      <c r="Q5" s="33" t="s">
        <v>133</v>
      </c>
      <c r="R5" s="33">
        <v>2</v>
      </c>
      <c r="S5" s="34">
        <v>98</v>
      </c>
    </row>
    <row r="6" spans="1:19" ht="12.75">
      <c r="A6" s="84"/>
      <c r="B6" s="7"/>
      <c r="C6" s="7"/>
      <c r="D6" s="7"/>
      <c r="E6" s="7"/>
      <c r="F6" s="7"/>
      <c r="G6" s="7"/>
      <c r="H6" s="7"/>
      <c r="I6" s="7"/>
      <c r="J6" s="85"/>
      <c r="M6">
        <v>6</v>
      </c>
      <c r="O6" s="26"/>
      <c r="P6" s="26"/>
      <c r="Q6" s="33" t="s">
        <v>115</v>
      </c>
      <c r="R6" s="33">
        <v>1</v>
      </c>
      <c r="S6" s="34">
        <v>112</v>
      </c>
    </row>
    <row r="7" spans="1:19" ht="15">
      <c r="A7" s="84"/>
      <c r="B7" s="129" t="s">
        <v>140</v>
      </c>
      <c r="C7" s="129"/>
      <c r="D7" s="129"/>
      <c r="E7" s="129"/>
      <c r="F7" s="129"/>
      <c r="G7" s="129"/>
      <c r="H7" s="129"/>
      <c r="I7" s="129"/>
      <c r="J7" s="85"/>
      <c r="M7">
        <v>7</v>
      </c>
      <c r="O7" s="26"/>
      <c r="P7" s="26"/>
      <c r="Q7" s="33" t="s">
        <v>100</v>
      </c>
      <c r="R7" s="33">
        <v>4</v>
      </c>
      <c r="S7" s="34">
        <v>70</v>
      </c>
    </row>
    <row r="8" spans="1:19" ht="12.75">
      <c r="A8" s="84"/>
      <c r="B8" s="126"/>
      <c r="C8" s="126"/>
      <c r="D8" s="126"/>
      <c r="E8" s="126"/>
      <c r="F8" s="126"/>
      <c r="G8" s="126"/>
      <c r="H8" s="126"/>
      <c r="I8" s="126"/>
      <c r="J8" s="85"/>
      <c r="M8">
        <v>8</v>
      </c>
      <c r="O8" s="26"/>
      <c r="P8" s="26"/>
      <c r="Q8" s="33" t="s">
        <v>117</v>
      </c>
      <c r="R8" s="33">
        <v>2</v>
      </c>
      <c r="S8" s="34">
        <v>98</v>
      </c>
    </row>
    <row r="9" spans="1:19" ht="12.75">
      <c r="A9" s="86"/>
      <c r="B9" s="7"/>
      <c r="C9" s="7"/>
      <c r="D9" s="7"/>
      <c r="E9" s="7"/>
      <c r="F9" s="7"/>
      <c r="G9" s="7"/>
      <c r="H9" s="7"/>
      <c r="I9" s="87"/>
      <c r="J9" s="85"/>
      <c r="M9">
        <v>9</v>
      </c>
      <c r="O9" s="26"/>
      <c r="P9" s="26"/>
      <c r="Q9" s="33" t="s">
        <v>118</v>
      </c>
      <c r="R9" s="33">
        <v>2</v>
      </c>
      <c r="S9" s="34">
        <v>98</v>
      </c>
    </row>
    <row r="10" spans="1:19" ht="12.75">
      <c r="A10" s="86"/>
      <c r="B10" s="59" t="s">
        <v>146</v>
      </c>
      <c r="C10" s="143" t="str">
        <f>CONCATENATE(szemelyes!F9," ",szemelyes!F11)</f>
        <v> </v>
      </c>
      <c r="D10" s="143"/>
      <c r="E10" s="143"/>
      <c r="F10" s="75" t="s">
        <v>147</v>
      </c>
      <c r="G10" s="75"/>
      <c r="H10" s="76">
        <f>szemelyes!$F$27</f>
        <v>0</v>
      </c>
      <c r="I10" s="76"/>
      <c r="J10" s="80"/>
      <c r="M10">
        <v>10</v>
      </c>
      <c r="O10" s="26"/>
      <c r="P10" s="26"/>
      <c r="Q10" s="33" t="s">
        <v>119</v>
      </c>
      <c r="R10" s="33">
        <v>2</v>
      </c>
      <c r="S10" s="34">
        <v>98</v>
      </c>
    </row>
    <row r="11" spans="1:19" ht="12.75">
      <c r="A11" s="86"/>
      <c r="B11" s="59"/>
      <c r="C11" s="59"/>
      <c r="D11" s="59"/>
      <c r="E11" s="59"/>
      <c r="F11" s="77" t="s">
        <v>148</v>
      </c>
      <c r="G11" s="77"/>
      <c r="H11" s="76">
        <f>szemelyes!$F$29</f>
        <v>0</v>
      </c>
      <c r="I11" s="59"/>
      <c r="J11" s="78"/>
      <c r="M11">
        <v>11</v>
      </c>
      <c r="O11" s="26"/>
      <c r="P11" s="26"/>
      <c r="Q11" s="33" t="s">
        <v>123</v>
      </c>
      <c r="R11" s="33">
        <v>1</v>
      </c>
      <c r="S11" s="34">
        <v>112</v>
      </c>
    </row>
    <row r="12" spans="1:19" ht="24" customHeight="1">
      <c r="A12" s="86"/>
      <c r="B12" s="59" t="str">
        <f>'[1]szemelyes'!B13</f>
        <v>Beosztás</v>
      </c>
      <c r="C12" s="76">
        <f>szemelyes!$F$13</f>
        <v>0</v>
      </c>
      <c r="D12" s="59"/>
      <c r="E12" s="59"/>
      <c r="F12" s="59"/>
      <c r="G12" s="59"/>
      <c r="H12" s="59"/>
      <c r="I12" s="59"/>
      <c r="J12" s="78"/>
      <c r="M12">
        <v>12</v>
      </c>
      <c r="O12" s="26"/>
      <c r="P12" s="26"/>
      <c r="Q12" s="33" t="s">
        <v>101</v>
      </c>
      <c r="R12" s="33">
        <v>4</v>
      </c>
      <c r="S12" s="34">
        <v>70</v>
      </c>
    </row>
    <row r="13" spans="1:19" ht="12.75">
      <c r="A13" s="88"/>
      <c r="B13" s="59"/>
      <c r="C13" s="59"/>
      <c r="D13" s="59"/>
      <c r="E13" s="59"/>
      <c r="F13" s="59"/>
      <c r="G13" s="59"/>
      <c r="H13" s="59"/>
      <c r="I13" s="59"/>
      <c r="J13" s="78"/>
      <c r="M13">
        <v>13</v>
      </c>
      <c r="O13" s="26"/>
      <c r="P13" s="26"/>
      <c r="Q13" s="33" t="s">
        <v>102</v>
      </c>
      <c r="R13" s="33">
        <v>1</v>
      </c>
      <c r="S13" s="34">
        <v>112</v>
      </c>
    </row>
    <row r="14" spans="1:19" ht="12.75">
      <c r="A14" s="86"/>
      <c r="B14" s="59" t="str">
        <f>'[1]szemelyes'!B15</f>
        <v>Kar</v>
      </c>
      <c r="C14" s="76">
        <f>szemelyes!$C$15</f>
        <v>0</v>
      </c>
      <c r="D14" s="59" t="str">
        <f>'[1]szemelyes'!D15</f>
        <v>Tanszék</v>
      </c>
      <c r="E14" s="76">
        <f>szemelyes!$F$15</f>
        <v>0</v>
      </c>
      <c r="F14" s="59"/>
      <c r="G14" s="59"/>
      <c r="H14" s="59"/>
      <c r="I14" s="59"/>
      <c r="J14" s="78"/>
      <c r="M14">
        <v>14</v>
      </c>
      <c r="O14" s="26"/>
      <c r="P14" s="26"/>
      <c r="Q14" s="33" t="s">
        <v>106</v>
      </c>
      <c r="R14" s="33">
        <v>2</v>
      </c>
      <c r="S14" s="34">
        <v>98</v>
      </c>
    </row>
    <row r="15" spans="1:19" ht="12.75">
      <c r="A15" s="86"/>
      <c r="B15" s="59"/>
      <c r="C15" s="59"/>
      <c r="D15" s="59"/>
      <c r="E15" s="59"/>
      <c r="F15" s="59"/>
      <c r="G15" s="59"/>
      <c r="H15" s="59"/>
      <c r="I15" s="59"/>
      <c r="J15" s="78"/>
      <c r="M15">
        <v>15</v>
      </c>
      <c r="O15" s="26"/>
      <c r="P15" s="26"/>
      <c r="Q15" s="33" t="s">
        <v>120</v>
      </c>
      <c r="R15" s="33">
        <v>2</v>
      </c>
      <c r="S15" s="34">
        <v>98</v>
      </c>
    </row>
    <row r="16" spans="1:19" ht="12.75">
      <c r="A16" s="86"/>
      <c r="B16" s="79" t="s">
        <v>53</v>
      </c>
      <c r="C16" s="79"/>
      <c r="D16" s="144">
        <f>munkaterv!$D$11</f>
        <v>0</v>
      </c>
      <c r="E16" s="144"/>
      <c r="F16" s="144"/>
      <c r="G16" s="144"/>
      <c r="H16" s="144"/>
      <c r="I16" s="76"/>
      <c r="J16" s="78"/>
      <c r="M16">
        <v>16</v>
      </c>
      <c r="O16" s="26"/>
      <c r="P16" s="26"/>
      <c r="Q16" s="33" t="s">
        <v>103</v>
      </c>
      <c r="R16" s="33">
        <v>3</v>
      </c>
      <c r="S16" s="34">
        <v>84</v>
      </c>
    </row>
    <row r="17" spans="1:19" ht="12.75">
      <c r="A17" s="86"/>
      <c r="B17" s="59"/>
      <c r="C17" s="59"/>
      <c r="D17" s="59"/>
      <c r="E17" s="59"/>
      <c r="F17" s="59"/>
      <c r="G17" s="59"/>
      <c r="H17" s="59"/>
      <c r="I17" s="59"/>
      <c r="J17" s="78"/>
      <c r="M17">
        <v>17</v>
      </c>
      <c r="O17" s="26"/>
      <c r="P17" s="26"/>
      <c r="Q17" s="33" t="s">
        <v>104</v>
      </c>
      <c r="R17" s="33">
        <v>4</v>
      </c>
      <c r="S17" s="34">
        <v>70</v>
      </c>
    </row>
    <row r="18" spans="1:19" ht="12.75">
      <c r="A18" s="86"/>
      <c r="B18" s="79" t="s">
        <v>149</v>
      </c>
      <c r="C18" s="79"/>
      <c r="D18" s="144">
        <f>munkaterv!$D$13</f>
        <v>0</v>
      </c>
      <c r="E18" s="144"/>
      <c r="F18" s="144"/>
      <c r="G18" s="76"/>
      <c r="H18" s="76"/>
      <c r="I18" s="76"/>
      <c r="J18" s="78"/>
      <c r="M18">
        <v>18</v>
      </c>
      <c r="O18" s="26"/>
      <c r="P18" s="26"/>
      <c r="Q18" s="33" t="s">
        <v>136</v>
      </c>
      <c r="R18" s="33">
        <v>3</v>
      </c>
      <c r="S18" s="34">
        <v>84</v>
      </c>
    </row>
    <row r="19" spans="1:19" ht="12.75">
      <c r="A19" s="86"/>
      <c r="B19" s="9"/>
      <c r="C19" s="9"/>
      <c r="D19" s="9"/>
      <c r="E19" s="9"/>
      <c r="F19" s="9"/>
      <c r="G19" s="9"/>
      <c r="H19" s="9"/>
      <c r="I19" s="9"/>
      <c r="J19" s="85"/>
      <c r="M19">
        <v>19</v>
      </c>
      <c r="O19" s="26"/>
      <c r="P19" s="26"/>
      <c r="Q19" s="33" t="s">
        <v>105</v>
      </c>
      <c r="R19" s="33">
        <v>3</v>
      </c>
      <c r="S19" s="34">
        <v>84</v>
      </c>
    </row>
    <row r="20" spans="1:19" ht="13.5" thickBot="1">
      <c r="A20" s="86"/>
      <c r="B20" s="9"/>
      <c r="C20" s="9"/>
      <c r="D20" s="9"/>
      <c r="E20" s="9"/>
      <c r="F20" s="9"/>
      <c r="G20" s="9"/>
      <c r="H20" s="9"/>
      <c r="I20" s="9"/>
      <c r="J20" s="85"/>
      <c r="M20">
        <v>20</v>
      </c>
      <c r="O20" s="26"/>
      <c r="P20" s="26"/>
      <c r="Q20" s="33" t="s">
        <v>126</v>
      </c>
      <c r="R20" s="33">
        <v>1</v>
      </c>
      <c r="S20" s="34">
        <v>112</v>
      </c>
    </row>
    <row r="21" spans="1:19" ht="12.75">
      <c r="A21" s="86"/>
      <c r="B21" s="67"/>
      <c r="C21" s="68"/>
      <c r="D21" s="68"/>
      <c r="E21" s="68"/>
      <c r="F21" s="68"/>
      <c r="G21" s="68"/>
      <c r="H21" s="68"/>
      <c r="I21" s="69"/>
      <c r="J21" s="85"/>
      <c r="M21">
        <v>21</v>
      </c>
      <c r="O21" s="26"/>
      <c r="P21" s="26"/>
      <c r="Q21" s="33" t="s">
        <v>114</v>
      </c>
      <c r="R21" s="33">
        <v>3</v>
      </c>
      <c r="S21" s="34">
        <v>84</v>
      </c>
    </row>
    <row r="22" spans="1:19" ht="12.75">
      <c r="A22" s="86"/>
      <c r="B22" s="48" t="s">
        <v>141</v>
      </c>
      <c r="C22" s="44"/>
      <c r="D22" s="54"/>
      <c r="E22" s="50"/>
      <c r="F22" s="50"/>
      <c r="G22" s="54"/>
      <c r="H22" s="45">
        <v>7</v>
      </c>
      <c r="I22" s="70" t="s">
        <v>72</v>
      </c>
      <c r="J22" s="85"/>
      <c r="M22">
        <v>22</v>
      </c>
      <c r="O22" s="26"/>
      <c r="P22" s="26"/>
      <c r="Q22" s="33" t="s">
        <v>122</v>
      </c>
      <c r="R22" s="33">
        <v>2</v>
      </c>
      <c r="S22" s="34">
        <v>98</v>
      </c>
    </row>
    <row r="23" spans="1:19" ht="12.75">
      <c r="A23" s="86"/>
      <c r="B23" s="71" t="s">
        <v>142</v>
      </c>
      <c r="C23" s="72"/>
      <c r="D23" s="72"/>
      <c r="E23" s="72"/>
      <c r="F23" s="72"/>
      <c r="G23" s="72"/>
      <c r="H23" s="72"/>
      <c r="I23" s="73"/>
      <c r="J23" s="85"/>
      <c r="M23">
        <v>23</v>
      </c>
      <c r="O23" s="26"/>
      <c r="P23" s="26"/>
      <c r="Q23" s="33" t="s">
        <v>121</v>
      </c>
      <c r="R23" s="33">
        <v>2</v>
      </c>
      <c r="S23" s="34">
        <v>98</v>
      </c>
    </row>
    <row r="24" spans="1:19" ht="12.75">
      <c r="A24" s="86"/>
      <c r="B24" s="56"/>
      <c r="C24" s="55"/>
      <c r="D24" s="55"/>
      <c r="E24" s="55"/>
      <c r="F24" s="55"/>
      <c r="G24" s="55"/>
      <c r="H24" s="55"/>
      <c r="I24" s="57"/>
      <c r="J24" s="85"/>
      <c r="M24">
        <v>24</v>
      </c>
      <c r="O24" s="26"/>
      <c r="P24" s="26"/>
      <c r="Q24" s="33" t="s">
        <v>124</v>
      </c>
      <c r="R24" s="33">
        <v>3</v>
      </c>
      <c r="S24" s="34">
        <v>84</v>
      </c>
    </row>
    <row r="25" spans="1:19" ht="12.75">
      <c r="A25" s="86"/>
      <c r="B25" s="48" t="s">
        <v>0</v>
      </c>
      <c r="C25" s="44"/>
      <c r="D25" s="140"/>
      <c r="E25" s="140"/>
      <c r="F25" s="140"/>
      <c r="G25" s="140"/>
      <c r="H25" s="44"/>
      <c r="I25" s="49"/>
      <c r="J25" s="85"/>
      <c r="M25">
        <v>25</v>
      </c>
      <c r="O25" s="26"/>
      <c r="P25" s="26"/>
      <c r="Q25" s="33" t="s">
        <v>107</v>
      </c>
      <c r="R25" s="33">
        <v>2</v>
      </c>
      <c r="S25" s="34">
        <v>98</v>
      </c>
    </row>
    <row r="26" spans="1:19" ht="12.75">
      <c r="A26" s="86"/>
      <c r="B26" s="58"/>
      <c r="C26" s="59"/>
      <c r="D26" s="59"/>
      <c r="E26" s="59"/>
      <c r="F26" s="59"/>
      <c r="G26" s="59"/>
      <c r="H26" s="59"/>
      <c r="I26" s="60"/>
      <c r="J26" s="85"/>
      <c r="M26">
        <v>26</v>
      </c>
      <c r="O26" s="26"/>
      <c r="P26" s="26"/>
      <c r="Q26" s="33" t="s">
        <v>116</v>
      </c>
      <c r="R26" s="33">
        <v>3</v>
      </c>
      <c r="S26" s="34">
        <v>84</v>
      </c>
    </row>
    <row r="27" spans="1:19" ht="12.75">
      <c r="A27" s="86"/>
      <c r="B27" s="48" t="s">
        <v>143</v>
      </c>
      <c r="C27" s="44"/>
      <c r="D27" s="54"/>
      <c r="E27" s="54"/>
      <c r="F27" s="54"/>
      <c r="G27" s="54"/>
      <c r="H27" s="54"/>
      <c r="I27" s="49"/>
      <c r="J27" s="85"/>
      <c r="M27">
        <v>27</v>
      </c>
      <c r="O27" s="26"/>
      <c r="P27" s="26"/>
      <c r="Q27" s="33" t="s">
        <v>110</v>
      </c>
      <c r="R27" s="33">
        <v>0</v>
      </c>
      <c r="S27" s="34">
        <v>0</v>
      </c>
    </row>
    <row r="28" spans="1:19" ht="12.75">
      <c r="A28" s="86"/>
      <c r="B28" s="61"/>
      <c r="C28" s="44"/>
      <c r="D28" s="44"/>
      <c r="E28" s="44"/>
      <c r="F28" s="44"/>
      <c r="G28" s="44"/>
      <c r="H28" s="44"/>
      <c r="I28" s="49"/>
      <c r="J28" s="85"/>
      <c r="M28">
        <v>28</v>
      </c>
      <c r="O28" s="26"/>
      <c r="P28" s="26"/>
      <c r="Q28" s="33" t="s">
        <v>125</v>
      </c>
      <c r="R28" s="33">
        <v>1</v>
      </c>
      <c r="S28" s="34">
        <v>112</v>
      </c>
    </row>
    <row r="29" spans="1:19" ht="12.75">
      <c r="A29" s="86"/>
      <c r="B29" s="62"/>
      <c r="C29" s="45"/>
      <c r="D29" s="46" t="s">
        <v>74</v>
      </c>
      <c r="E29" s="45"/>
      <c r="F29" s="46" t="s">
        <v>75</v>
      </c>
      <c r="G29" s="45"/>
      <c r="H29" s="46" t="s">
        <v>72</v>
      </c>
      <c r="I29" s="49"/>
      <c r="J29" s="85"/>
      <c r="M29">
        <v>29</v>
      </c>
      <c r="O29" s="26"/>
      <c r="P29" s="26"/>
      <c r="Q29" s="33" t="s">
        <v>108</v>
      </c>
      <c r="R29" s="33">
        <v>3</v>
      </c>
      <c r="S29" s="34">
        <v>84</v>
      </c>
    </row>
    <row r="30" spans="1:19" ht="12.75">
      <c r="A30" s="86"/>
      <c r="B30" s="61"/>
      <c r="C30" s="44"/>
      <c r="D30" s="46"/>
      <c r="E30" s="44"/>
      <c r="F30" s="46"/>
      <c r="G30" s="44"/>
      <c r="H30" s="46"/>
      <c r="I30" s="49"/>
      <c r="J30" s="85"/>
      <c r="M30">
        <v>30</v>
      </c>
      <c r="O30" s="26"/>
      <c r="P30" s="26"/>
      <c r="Q30" s="33" t="s">
        <v>109</v>
      </c>
      <c r="R30" s="33">
        <v>4</v>
      </c>
      <c r="S30" s="34">
        <v>70</v>
      </c>
    </row>
    <row r="31" spans="1:19" ht="12.75" customHeight="1">
      <c r="A31" s="86"/>
      <c r="B31" s="63"/>
      <c r="C31" s="47"/>
      <c r="D31" s="46"/>
      <c r="E31" s="47"/>
      <c r="F31" s="46"/>
      <c r="G31" s="47"/>
      <c r="H31" s="46"/>
      <c r="I31" s="49"/>
      <c r="J31" s="85"/>
      <c r="M31">
        <v>31</v>
      </c>
      <c r="O31" s="26"/>
      <c r="P31" s="26"/>
      <c r="Q31" s="33" t="s">
        <v>111</v>
      </c>
      <c r="R31" s="33">
        <v>2</v>
      </c>
      <c r="S31" s="34">
        <v>98</v>
      </c>
    </row>
    <row r="32" spans="1:17" ht="12.75">
      <c r="A32" s="86"/>
      <c r="B32" s="48" t="s">
        <v>144</v>
      </c>
      <c r="C32" s="44"/>
      <c r="D32" s="46"/>
      <c r="E32" s="54"/>
      <c r="F32" s="46"/>
      <c r="G32" s="54"/>
      <c r="H32" s="46"/>
      <c r="I32" s="49"/>
      <c r="J32" s="85"/>
      <c r="O32" s="26"/>
      <c r="P32" s="26"/>
      <c r="Q32" s="26"/>
    </row>
    <row r="33" spans="1:17" ht="12.75">
      <c r="A33" s="86"/>
      <c r="B33" s="61"/>
      <c r="C33" s="44"/>
      <c r="D33" s="46"/>
      <c r="E33" s="44"/>
      <c r="F33" s="46"/>
      <c r="G33" s="44"/>
      <c r="H33" s="46"/>
      <c r="I33" s="49"/>
      <c r="J33" s="85"/>
      <c r="O33" s="26"/>
      <c r="P33" s="26"/>
      <c r="Q33" s="26"/>
    </row>
    <row r="34" spans="1:19" ht="12.75">
      <c r="A34" s="86"/>
      <c r="B34" s="62" t="s">
        <v>73</v>
      </c>
      <c r="C34" s="45"/>
      <c r="D34" s="46" t="s">
        <v>74</v>
      </c>
      <c r="E34" s="45"/>
      <c r="F34" s="46" t="s">
        <v>75</v>
      </c>
      <c r="G34" s="45"/>
      <c r="H34" s="46" t="s">
        <v>72</v>
      </c>
      <c r="I34" s="49"/>
      <c r="J34" s="85"/>
      <c r="O34" s="26"/>
      <c r="P34" s="26"/>
      <c r="Q34" s="33" t="str">
        <f>CONCATENATE(C16,".",E16,".",G16)</f>
        <v>..</v>
      </c>
      <c r="R34" s="33"/>
      <c r="S34" s="34" t="e">
        <f>Q36-Q34+1</f>
        <v>#VALUE!</v>
      </c>
    </row>
    <row r="35" spans="1:19" ht="12.75">
      <c r="A35" s="86"/>
      <c r="B35" s="61"/>
      <c r="C35" s="44"/>
      <c r="D35" s="46"/>
      <c r="E35" s="44"/>
      <c r="F35" s="46"/>
      <c r="G35" s="44"/>
      <c r="H35" s="46"/>
      <c r="I35" s="49"/>
      <c r="J35" s="85"/>
      <c r="O35" s="26"/>
      <c r="P35" s="26"/>
      <c r="Q35" s="33"/>
      <c r="R35" s="33"/>
      <c r="S35" s="34"/>
    </row>
    <row r="36" spans="1:19" ht="12.75">
      <c r="A36" s="86"/>
      <c r="B36" s="62" t="s">
        <v>76</v>
      </c>
      <c r="C36" s="45"/>
      <c r="D36" s="46" t="s">
        <v>74</v>
      </c>
      <c r="E36" s="45"/>
      <c r="F36" s="46" t="s">
        <v>75</v>
      </c>
      <c r="G36" s="45"/>
      <c r="H36" s="46" t="s">
        <v>72</v>
      </c>
      <c r="I36" s="49"/>
      <c r="J36" s="85"/>
      <c r="O36" s="26"/>
      <c r="P36" s="26"/>
      <c r="Q36" s="33" t="str">
        <f>CONCATENATE(C18,".",E18,".",G18)</f>
        <v>..</v>
      </c>
      <c r="R36" s="34"/>
      <c r="S36" s="34"/>
    </row>
    <row r="37" spans="1:17" ht="12.75">
      <c r="A37" s="86"/>
      <c r="B37" s="61" t="str">
        <f>IF(ISERROR(IF(S34&lt;&gt;H22,"Figyelem! Az oktatási  időszak tervezett ideje nem egyezik meg a megadott időtartammal!",""))," ",IF(S34&lt;&gt;H22,"Figyelem! Az oktatási  időszak tervezett ideje nem egyezik meg a megadott időtartammal!",""))</f>
        <v> </v>
      </c>
      <c r="C37" s="47"/>
      <c r="D37" s="46"/>
      <c r="E37" s="47"/>
      <c r="F37" s="46"/>
      <c r="G37" s="47"/>
      <c r="H37" s="46"/>
      <c r="I37" s="49"/>
      <c r="J37" s="85"/>
      <c r="O37" s="26"/>
      <c r="P37" s="26"/>
      <c r="Q37" s="26"/>
    </row>
    <row r="38" spans="1:17" ht="12.75">
      <c r="A38" s="86"/>
      <c r="B38" s="61"/>
      <c r="C38" s="44"/>
      <c r="D38" s="46"/>
      <c r="E38" s="44"/>
      <c r="F38" s="46"/>
      <c r="G38" s="44"/>
      <c r="H38" s="46"/>
      <c r="I38" s="49"/>
      <c r="J38" s="85"/>
      <c r="O38" s="26"/>
      <c r="P38" s="26"/>
      <c r="Q38" s="26"/>
    </row>
    <row r="39" spans="1:17" ht="12.75" customHeight="1">
      <c r="A39" s="86"/>
      <c r="B39" s="48" t="s">
        <v>145</v>
      </c>
      <c r="C39" s="44"/>
      <c r="D39" s="46"/>
      <c r="E39" s="64"/>
      <c r="F39" s="65"/>
      <c r="G39" s="64"/>
      <c r="H39" s="65"/>
      <c r="I39" s="66"/>
      <c r="J39" s="85"/>
      <c r="O39" s="26"/>
      <c r="P39" s="26"/>
      <c r="Q39" s="26"/>
    </row>
    <row r="40" spans="1:17" ht="12.75">
      <c r="A40" s="86"/>
      <c r="B40" s="74"/>
      <c r="C40" s="44"/>
      <c r="D40" s="46"/>
      <c r="E40" s="64"/>
      <c r="F40" s="65"/>
      <c r="G40" s="64"/>
      <c r="H40" s="65"/>
      <c r="I40" s="66"/>
      <c r="J40" s="85"/>
      <c r="O40" s="26"/>
      <c r="P40" s="26"/>
      <c r="Q40" s="26"/>
    </row>
    <row r="41" spans="1:17" ht="12.75">
      <c r="A41" s="86"/>
      <c r="B41" s="62"/>
      <c r="C41" s="45"/>
      <c r="D41" s="46" t="s">
        <v>74</v>
      </c>
      <c r="E41" s="45"/>
      <c r="F41" s="46" t="s">
        <v>75</v>
      </c>
      <c r="G41" s="45"/>
      <c r="H41" s="46" t="s">
        <v>72</v>
      </c>
      <c r="I41" s="49"/>
      <c r="J41" s="85"/>
      <c r="O41" s="26"/>
      <c r="P41" s="26"/>
      <c r="Q41" s="26"/>
    </row>
    <row r="42" spans="1:17" ht="13.5" thickBot="1">
      <c r="A42" s="86"/>
      <c r="B42" s="51"/>
      <c r="C42" s="52"/>
      <c r="D42" s="52"/>
      <c r="E42" s="52"/>
      <c r="F42" s="52"/>
      <c r="G42" s="52"/>
      <c r="H42" s="52"/>
      <c r="I42" s="53"/>
      <c r="J42" s="85"/>
      <c r="O42" s="26"/>
      <c r="P42" s="26"/>
      <c r="Q42" s="26"/>
    </row>
    <row r="43" spans="1:17" ht="12.75">
      <c r="A43" s="86"/>
      <c r="B43" s="22"/>
      <c r="C43" s="9"/>
      <c r="D43" s="9"/>
      <c r="E43" s="9"/>
      <c r="F43" s="9"/>
      <c r="G43" s="9"/>
      <c r="H43" s="9"/>
      <c r="I43" s="9"/>
      <c r="J43" s="85"/>
      <c r="O43" s="26"/>
      <c r="P43" s="26"/>
      <c r="Q43" s="26"/>
    </row>
    <row r="44" spans="1:17" ht="12.75">
      <c r="A44" s="86"/>
      <c r="B44" s="22"/>
      <c r="C44" s="9"/>
      <c r="D44" s="9"/>
      <c r="E44" s="9"/>
      <c r="F44" s="9"/>
      <c r="G44" s="9"/>
      <c r="H44" s="9"/>
      <c r="I44" s="9"/>
      <c r="J44" s="85"/>
      <c r="O44" s="26"/>
      <c r="P44" s="26"/>
      <c r="Q44" s="26"/>
    </row>
    <row r="45" spans="1:17" ht="30.75" customHeight="1">
      <c r="A45" s="86"/>
      <c r="B45" s="7"/>
      <c r="C45" s="7"/>
      <c r="D45" s="7"/>
      <c r="E45" s="7"/>
      <c r="F45" s="7"/>
      <c r="G45" s="7"/>
      <c r="H45" s="7"/>
      <c r="I45" s="7"/>
      <c r="J45" s="85"/>
      <c r="O45" s="26"/>
      <c r="P45" s="26"/>
      <c r="Q45" s="26"/>
    </row>
    <row r="46" spans="1:17" ht="12.75">
      <c r="A46" s="86"/>
      <c r="B46" s="7"/>
      <c r="C46" s="7"/>
      <c r="D46" s="7"/>
      <c r="E46" s="7"/>
      <c r="F46" s="7"/>
      <c r="G46" s="7"/>
      <c r="H46" s="7"/>
      <c r="I46" s="7"/>
      <c r="J46" s="85"/>
      <c r="O46" s="26"/>
      <c r="P46" s="26"/>
      <c r="Q46" s="26"/>
    </row>
    <row r="47" spans="1:17" ht="27" customHeight="1">
      <c r="A47" s="86"/>
      <c r="B47" s="139" t="s">
        <v>77</v>
      </c>
      <c r="C47" s="139"/>
      <c r="D47" s="139"/>
      <c r="E47" s="139"/>
      <c r="F47" s="139"/>
      <c r="G47" s="139"/>
      <c r="H47" s="139"/>
      <c r="I47" s="139"/>
      <c r="J47" s="85"/>
      <c r="O47" s="26"/>
      <c r="P47" s="26"/>
      <c r="Q47" s="26"/>
    </row>
    <row r="48" spans="1:17" ht="12.75">
      <c r="A48" s="86"/>
      <c r="B48" s="9"/>
      <c r="C48" s="9"/>
      <c r="D48" s="9"/>
      <c r="E48" s="9"/>
      <c r="F48" s="9"/>
      <c r="G48" s="9"/>
      <c r="H48" s="9"/>
      <c r="I48" s="9"/>
      <c r="J48" s="85"/>
      <c r="O48" s="26"/>
      <c r="P48" s="26"/>
      <c r="Q48" s="26"/>
    </row>
    <row r="49" spans="1:17" ht="12.75">
      <c r="A49" s="86"/>
      <c r="B49" s="9"/>
      <c r="C49" s="9"/>
      <c r="D49" s="9"/>
      <c r="E49" s="9"/>
      <c r="F49" s="9"/>
      <c r="G49" s="9"/>
      <c r="H49" s="9"/>
      <c r="I49" s="9"/>
      <c r="J49" s="85"/>
      <c r="O49" s="26"/>
      <c r="P49" s="26"/>
      <c r="Q49" s="26"/>
    </row>
    <row r="50" spans="1:17" ht="12.75" customHeight="1">
      <c r="A50" s="86"/>
      <c r="B50" s="138" t="s">
        <v>139</v>
      </c>
      <c r="C50" s="138"/>
      <c r="D50" s="138"/>
      <c r="E50" s="138"/>
      <c r="F50" s="138"/>
      <c r="G50" s="138"/>
      <c r="H50" s="138"/>
      <c r="I50" s="138"/>
      <c r="J50" s="85"/>
      <c r="O50" s="26"/>
      <c r="P50" s="26"/>
      <c r="Q50" s="26"/>
    </row>
    <row r="51" spans="1:17" ht="20.25" customHeight="1">
      <c r="A51" s="84"/>
      <c r="B51" s="22"/>
      <c r="C51" s="9"/>
      <c r="D51" s="9"/>
      <c r="E51" s="9"/>
      <c r="F51" s="9"/>
      <c r="G51" s="9"/>
      <c r="H51" s="9"/>
      <c r="I51" s="9"/>
      <c r="J51" s="85"/>
      <c r="O51" s="26"/>
      <c r="P51" s="26"/>
      <c r="Q51" s="26"/>
    </row>
    <row r="52" spans="1:17" ht="30" customHeight="1" thickBot="1">
      <c r="A52" s="89"/>
      <c r="B52" s="90" t="s">
        <v>78</v>
      </c>
      <c r="C52" s="145">
        <f ca="1">TODAY()</f>
        <v>42024</v>
      </c>
      <c r="D52" s="145"/>
      <c r="E52" s="145"/>
      <c r="F52" s="145"/>
      <c r="G52" s="91"/>
      <c r="H52" s="91"/>
      <c r="I52" s="91"/>
      <c r="J52" s="92"/>
      <c r="O52" s="26"/>
      <c r="P52" s="26"/>
      <c r="Q52" s="26"/>
    </row>
    <row r="53" spans="2:17" ht="12.75">
      <c r="B53" s="28"/>
      <c r="C53" s="141"/>
      <c r="D53" s="141"/>
      <c r="E53" s="141"/>
      <c r="F53" s="141"/>
      <c r="G53" s="9"/>
      <c r="H53" s="9"/>
      <c r="I53" s="9"/>
      <c r="O53" s="26"/>
      <c r="P53" s="26"/>
      <c r="Q53" s="26"/>
    </row>
    <row r="54" spans="15:17" ht="12.75">
      <c r="O54" s="26"/>
      <c r="P54" s="26"/>
      <c r="Q54" s="26"/>
    </row>
    <row r="55" spans="15:17" ht="12.75">
      <c r="O55" s="26"/>
      <c r="P55" s="26"/>
      <c r="Q55" s="26"/>
    </row>
    <row r="56" spans="15:17" ht="12.75">
      <c r="O56" s="26"/>
      <c r="P56" s="26"/>
      <c r="Q56" s="26"/>
    </row>
    <row r="57" spans="15:17" ht="12.75">
      <c r="O57" s="26"/>
      <c r="P57" s="26"/>
      <c r="Q57" s="26"/>
    </row>
    <row r="58" spans="15:17" ht="12.75">
      <c r="O58" s="26"/>
      <c r="P58" s="26"/>
      <c r="Q58" s="26"/>
    </row>
    <row r="59" spans="15:17" ht="12.75">
      <c r="O59" s="26"/>
      <c r="P59" s="26"/>
      <c r="Q59" s="26"/>
    </row>
    <row r="60" spans="15:17" ht="12.75">
      <c r="O60" s="26"/>
      <c r="P60" s="26"/>
      <c r="Q60" s="26"/>
    </row>
    <row r="61" spans="15:17" ht="12.75">
      <c r="O61" s="26"/>
      <c r="P61" s="26"/>
      <c r="Q61" s="26"/>
    </row>
    <row r="62" spans="15:17" ht="12.75">
      <c r="O62" s="26"/>
      <c r="P62" s="26"/>
      <c r="Q62" s="26"/>
    </row>
    <row r="63" ht="12.75">
      <c r="Q63" s="26"/>
    </row>
  </sheetData>
  <sheetProtection password="F5A1" sheet="1" objects="1" scenarios="1"/>
  <mergeCells count="13">
    <mergeCell ref="D16:H16"/>
    <mergeCell ref="D18:F18"/>
    <mergeCell ref="C52:F52"/>
    <mergeCell ref="B50:I50"/>
    <mergeCell ref="B47:I47"/>
    <mergeCell ref="D25:G25"/>
    <mergeCell ref="C53:F53"/>
    <mergeCell ref="B2:C2"/>
    <mergeCell ref="B4:I4"/>
    <mergeCell ref="B5:I5"/>
    <mergeCell ref="B7:I7"/>
    <mergeCell ref="B8:I8"/>
    <mergeCell ref="C10:E10"/>
  </mergeCells>
  <conditionalFormatting sqref="C25:F26 G26 C21:F23 H22 G21:G22 H30 D24:H24 G29:G30 C28:F30 D21:H21">
    <cfRule type="cellIs" priority="30" dxfId="0" operator="equal" stopIfTrue="1">
      <formula>"0"</formula>
    </cfRule>
  </conditionalFormatting>
  <conditionalFormatting sqref="B5:I5">
    <cfRule type="cellIs" priority="33" dxfId="0" operator="equal" stopIfTrue="1">
      <formula>0</formula>
    </cfRule>
  </conditionalFormatting>
  <conditionalFormatting sqref="D25 D28:D29">
    <cfRule type="expression" priority="28" dxfId="10" stopIfTrue="1">
      <formula>1</formula>
    </cfRule>
    <cfRule type="expression" priority="29" dxfId="10" stopIfTrue="1">
      <formula>2</formula>
    </cfRule>
  </conditionalFormatting>
  <conditionalFormatting sqref="C29:F29 D27:H27 I24 D22 G22:I22 D35:H35 G40:G41 C31:F34 G31:H33 C36:F37 G37 H41 C39:F41">
    <cfRule type="cellIs" priority="12" dxfId="0" operator="equal" stopIfTrue="1">
      <formula>"0"</formula>
    </cfRule>
  </conditionalFormatting>
  <conditionalFormatting sqref="D36 D39:D40">
    <cfRule type="expression" priority="10" dxfId="10" stopIfTrue="1">
      <formula>1</formula>
    </cfRule>
    <cfRule type="expression" priority="11" dxfId="10" stopIfTrue="1">
      <formula>2</formula>
    </cfRule>
  </conditionalFormatting>
  <conditionalFormatting sqref="D16:I16">
    <cfRule type="cellIs" priority="9" dxfId="0" operator="equal" stopIfTrue="1">
      <formula>"0"</formula>
    </cfRule>
  </conditionalFormatting>
  <conditionalFormatting sqref="H11">
    <cfRule type="cellIs" priority="8" dxfId="1" operator="equal" stopIfTrue="1">
      <formula>0</formula>
    </cfRule>
  </conditionalFormatting>
  <conditionalFormatting sqref="H10:J10">
    <cfRule type="cellIs" priority="7" dxfId="1" operator="equal" stopIfTrue="1">
      <formula>0</formula>
    </cfRule>
  </conditionalFormatting>
  <conditionalFormatting sqref="C12">
    <cfRule type="cellIs" priority="6" dxfId="1" operator="equal" stopIfTrue="1">
      <formula>0</formula>
    </cfRule>
  </conditionalFormatting>
  <conditionalFormatting sqref="D16:I16">
    <cfRule type="cellIs" priority="5" dxfId="1" operator="equal" stopIfTrue="1">
      <formula>0</formula>
    </cfRule>
  </conditionalFormatting>
  <conditionalFormatting sqref="D18:I18">
    <cfRule type="cellIs" priority="4" dxfId="0" operator="equal" stopIfTrue="1">
      <formula>"0"</formula>
    </cfRule>
  </conditionalFormatting>
  <conditionalFormatting sqref="D18:I18">
    <cfRule type="cellIs" priority="3" dxfId="1" operator="equal" stopIfTrue="1">
      <formula>0</formula>
    </cfRule>
  </conditionalFormatting>
  <conditionalFormatting sqref="C14">
    <cfRule type="cellIs" priority="2" dxfId="1" operator="equal" stopIfTrue="1">
      <formula>0</formula>
    </cfRule>
  </conditionalFormatting>
  <conditionalFormatting sqref="E14">
    <cfRule type="cellIs" priority="1" dxfId="1" operator="equal" stopIfTrue="1">
      <formula>0</formula>
    </cfRule>
  </conditionalFormatting>
  <dataValidations count="6">
    <dataValidation type="list" allowBlank="1" showErrorMessage="1" sqref="E41 E29 E36 E34">
      <formula1>$M$1:$M$12</formula1>
      <formula2>0</formula2>
    </dataValidation>
    <dataValidation type="list" allowBlank="1" showErrorMessage="1" sqref="G41 G29 G36 G34">
      <formula1>$M$1:$M$31</formula1>
      <formula2>0</formula2>
    </dataValidation>
    <dataValidation type="list" allowBlank="1" showErrorMessage="1" sqref="C34 C29 C41 C36">
      <formula1>$L$1:$L$2</formula1>
      <formula2>0</formula2>
    </dataValidation>
    <dataValidation type="list" allowBlank="1" showErrorMessage="1" sqref="H22">
      <formula1>$M$2:$M$60</formula1>
    </dataValidation>
    <dataValidation allowBlank="1" showErrorMessage="1" sqref="D18:I18"/>
    <dataValidation type="list" allowBlank="1" showErrorMessage="1" sqref="D25:G25">
      <formula1>$Q$1:$Q$31</formula1>
      <formula2>0</formula2>
    </dataValidation>
  </dataValidations>
  <printOptions/>
  <pageMargins left="0.7479166666666667" right="0.6201388888888889" top="0.4097222222222222" bottom="0.5798611111111112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9.8515625" style="0" customWidth="1"/>
    <col min="4" max="4" width="9.28125" style="0" customWidth="1"/>
    <col min="9" max="9" width="5.8515625" style="0" customWidth="1"/>
    <col min="10" max="10" width="4.421875" style="0" customWidth="1"/>
    <col min="15" max="15" width="6.28125" style="0" customWidth="1"/>
  </cols>
  <sheetData>
    <row r="1" spans="1:17" ht="12.75">
      <c r="A1" s="1"/>
      <c r="B1" s="3"/>
      <c r="C1" s="3"/>
      <c r="D1" s="3"/>
      <c r="E1" s="3"/>
      <c r="F1" s="3"/>
      <c r="G1" s="3"/>
      <c r="H1" s="3"/>
      <c r="I1" s="3"/>
      <c r="J1" s="4"/>
      <c r="O1" s="26"/>
      <c r="P1" s="26"/>
      <c r="Q1" s="26"/>
    </row>
    <row r="2" spans="1:17" ht="12.75">
      <c r="A2" s="5"/>
      <c r="B2" s="142">
        <f ca="1">TODAY()</f>
        <v>42024</v>
      </c>
      <c r="C2" s="142"/>
      <c r="D2" s="7"/>
      <c r="E2" s="7"/>
      <c r="F2" s="7"/>
      <c r="G2" s="7"/>
      <c r="H2" s="7"/>
      <c r="I2" s="7">
        <v>4</v>
      </c>
      <c r="J2" s="8"/>
      <c r="O2" s="26"/>
      <c r="P2" s="26"/>
      <c r="Q2" s="26"/>
    </row>
    <row r="3" spans="1:17" ht="12.75">
      <c r="A3" s="5"/>
      <c r="B3" s="7"/>
      <c r="C3" s="7"/>
      <c r="D3" s="7"/>
      <c r="E3" s="7"/>
      <c r="F3" s="7"/>
      <c r="G3" s="7"/>
      <c r="H3" s="7"/>
      <c r="I3" s="7"/>
      <c r="J3" s="8"/>
      <c r="O3" s="26"/>
      <c r="P3" s="26"/>
      <c r="Q3" s="26"/>
    </row>
    <row r="4" spans="1:17" ht="12.75">
      <c r="A4" s="5"/>
      <c r="B4" s="128" t="str">
        <f>CONCATENATE(szemelyes!$F$9,szemelyes!$F$10,szemelyes!$F$11)</f>
        <v> </v>
      </c>
      <c r="C4" s="128"/>
      <c r="D4" s="128"/>
      <c r="E4" s="128"/>
      <c r="F4" s="128"/>
      <c r="G4" s="128"/>
      <c r="H4" s="128"/>
      <c r="I4" s="128"/>
      <c r="J4" s="8"/>
      <c r="L4" s="27"/>
      <c r="O4" s="26"/>
      <c r="P4" s="26"/>
      <c r="Q4" s="26"/>
    </row>
    <row r="5" spans="1:17" ht="12.75">
      <c r="A5" s="5"/>
      <c r="B5" s="128">
        <f>szemelyes!$D$1</f>
        <v>0</v>
      </c>
      <c r="C5" s="128"/>
      <c r="D5" s="128"/>
      <c r="E5" s="128"/>
      <c r="F5" s="128"/>
      <c r="G5" s="128"/>
      <c r="H5" s="128"/>
      <c r="I5" s="128"/>
      <c r="J5" s="8"/>
      <c r="L5" s="27"/>
      <c r="O5" s="26"/>
      <c r="P5" s="26"/>
      <c r="Q5" s="26"/>
    </row>
    <row r="6" spans="1:17" ht="12.75">
      <c r="A6" s="5"/>
      <c r="B6" s="6"/>
      <c r="C6" s="6"/>
      <c r="D6" s="6"/>
      <c r="E6" s="6"/>
      <c r="F6" s="6"/>
      <c r="G6" s="6"/>
      <c r="H6" s="6"/>
      <c r="I6" s="6"/>
      <c r="J6" s="8"/>
      <c r="O6" s="26"/>
      <c r="P6" s="26"/>
      <c r="Q6" s="26"/>
    </row>
    <row r="7" spans="1:17" ht="15">
      <c r="A7" s="5"/>
      <c r="B7" s="129" t="s">
        <v>79</v>
      </c>
      <c r="C7" s="129"/>
      <c r="D7" s="129"/>
      <c r="E7" s="129"/>
      <c r="F7" s="129"/>
      <c r="G7" s="129"/>
      <c r="H7" s="129"/>
      <c r="I7" s="129"/>
      <c r="J7" s="8"/>
      <c r="O7" s="26"/>
      <c r="P7" s="26"/>
      <c r="Q7" s="26"/>
    </row>
    <row r="8" spans="1:17" ht="12.75">
      <c r="A8" s="5"/>
      <c r="B8" s="126"/>
      <c r="C8" s="126"/>
      <c r="D8" s="126"/>
      <c r="E8" s="126"/>
      <c r="F8" s="126"/>
      <c r="G8" s="126"/>
      <c r="H8" s="126"/>
      <c r="I8" s="126"/>
      <c r="J8" s="8"/>
      <c r="O8" s="26"/>
      <c r="P8" s="26"/>
      <c r="Q8" s="26"/>
    </row>
    <row r="9" spans="1:17" ht="12.75">
      <c r="A9" s="21"/>
      <c r="B9" s="147" t="s">
        <v>80</v>
      </c>
      <c r="C9" s="147"/>
      <c r="D9" s="147"/>
      <c r="E9" s="147"/>
      <c r="F9" s="147"/>
      <c r="G9" s="147"/>
      <c r="H9" s="147"/>
      <c r="I9" s="147"/>
      <c r="J9" s="8"/>
      <c r="O9" s="26"/>
      <c r="P9" s="26"/>
      <c r="Q9" s="26"/>
    </row>
    <row r="10" spans="1:17" ht="12.75">
      <c r="A10" s="21"/>
      <c r="B10" s="147" t="s">
        <v>81</v>
      </c>
      <c r="C10" s="147"/>
      <c r="D10" s="147"/>
      <c r="E10" s="147"/>
      <c r="F10" s="147"/>
      <c r="G10" s="147"/>
      <c r="H10" s="147"/>
      <c r="I10" s="147"/>
      <c r="J10" s="8"/>
      <c r="O10" s="26"/>
      <c r="P10" s="26"/>
      <c r="Q10" s="26"/>
    </row>
    <row r="11" spans="1:17" ht="12.75">
      <c r="A11" s="21"/>
      <c r="B11" s="148" t="s">
        <v>82</v>
      </c>
      <c r="C11" s="148"/>
      <c r="D11" s="148"/>
      <c r="E11" s="148"/>
      <c r="F11" s="148"/>
      <c r="G11" s="148"/>
      <c r="H11" s="148"/>
      <c r="I11" s="148"/>
      <c r="J11" s="8"/>
      <c r="O11" s="26"/>
      <c r="P11" s="26"/>
      <c r="Q11" s="26"/>
    </row>
    <row r="12" spans="1:17" ht="409.5" customHeight="1">
      <c r="A12" s="21"/>
      <c r="B12" s="146"/>
      <c r="C12" s="146"/>
      <c r="D12" s="146"/>
      <c r="E12" s="146"/>
      <c r="F12" s="146"/>
      <c r="G12" s="146"/>
      <c r="H12" s="146"/>
      <c r="I12" s="146"/>
      <c r="J12" s="8"/>
      <c r="O12" s="26"/>
      <c r="P12" s="26"/>
      <c r="Q12" s="26"/>
    </row>
    <row r="13" spans="1:17" ht="30" customHeight="1">
      <c r="A13" s="17"/>
      <c r="B13" s="25"/>
      <c r="C13" s="25"/>
      <c r="D13" s="25"/>
      <c r="E13" s="25"/>
      <c r="F13" s="25"/>
      <c r="G13" s="25"/>
      <c r="H13" s="25"/>
      <c r="I13" s="25"/>
      <c r="J13" s="18"/>
      <c r="O13" s="26"/>
      <c r="P13" s="26"/>
      <c r="Q13" s="26"/>
    </row>
    <row r="14" spans="15:17" ht="12.75">
      <c r="O14" s="26"/>
      <c r="P14" s="26"/>
      <c r="Q14" s="26"/>
    </row>
    <row r="15" spans="15:17" ht="12.75">
      <c r="O15" s="26"/>
      <c r="P15" s="26"/>
      <c r="Q15" s="26"/>
    </row>
    <row r="16" spans="15:17" ht="12.75">
      <c r="O16" s="26"/>
      <c r="P16" s="26"/>
      <c r="Q16" s="26"/>
    </row>
    <row r="17" spans="15:17" ht="12.75">
      <c r="O17" s="26"/>
      <c r="P17" s="26"/>
      <c r="Q17" s="26"/>
    </row>
    <row r="18" spans="15:17" ht="12.75">
      <c r="O18" s="26"/>
      <c r="P18" s="26"/>
      <c r="Q18" s="26"/>
    </row>
    <row r="19" spans="15:17" ht="12.75">
      <c r="O19" s="26"/>
      <c r="P19" s="26"/>
      <c r="Q19" s="26"/>
    </row>
    <row r="20" spans="15:17" ht="12.75">
      <c r="O20" s="26"/>
      <c r="P20" s="26"/>
      <c r="Q20" s="26"/>
    </row>
    <row r="21" spans="15:17" ht="12.75">
      <c r="O21" s="26"/>
      <c r="P21" s="26"/>
      <c r="Q21" s="26"/>
    </row>
    <row r="22" spans="15:17" ht="12.75">
      <c r="O22" s="26"/>
      <c r="P22" s="26"/>
      <c r="Q22" s="26"/>
    </row>
    <row r="23" spans="15:17" ht="12.75">
      <c r="O23" s="26"/>
      <c r="P23" s="26"/>
      <c r="Q23" s="26"/>
    </row>
  </sheetData>
  <sheetProtection selectLockedCells="1" selectUnlockedCells="1"/>
  <mergeCells count="9">
    <mergeCell ref="B2:C2"/>
    <mergeCell ref="B4:I4"/>
    <mergeCell ref="B5:I5"/>
    <mergeCell ref="B7:I7"/>
    <mergeCell ref="B12:I12"/>
    <mergeCell ref="B8:I8"/>
    <mergeCell ref="B9:I9"/>
    <mergeCell ref="B10:I10"/>
    <mergeCell ref="B11:I11"/>
  </mergeCells>
  <conditionalFormatting sqref="B5:I5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7" width="9.140625" style="29" customWidth="1"/>
    <col min="8" max="8" width="9.421875" style="29" customWidth="1"/>
    <col min="9" max="9" width="16.57421875" style="29" customWidth="1"/>
    <col min="10" max="16384" width="9.140625" style="29" customWidth="1"/>
  </cols>
  <sheetData>
    <row r="1" spans="1:9" ht="35.25" customHeight="1">
      <c r="A1" s="151" t="s">
        <v>159</v>
      </c>
      <c r="B1" s="151"/>
      <c r="C1" s="151"/>
      <c r="D1" s="151"/>
      <c r="E1" s="151"/>
      <c r="F1" s="151"/>
      <c r="G1" s="151"/>
      <c r="H1" s="151"/>
      <c r="I1" s="151"/>
    </row>
    <row r="2" spans="1:9" ht="20.25" customHeight="1">
      <c r="A2" s="30"/>
      <c r="B2" s="30"/>
      <c r="C2" s="30"/>
      <c r="D2" s="30"/>
      <c r="E2" s="30"/>
      <c r="F2" s="30"/>
      <c r="G2" s="30"/>
      <c r="H2" s="30"/>
      <c r="I2" s="30"/>
    </row>
    <row r="4" ht="12.75">
      <c r="A4" s="29" t="s">
        <v>83</v>
      </c>
    </row>
    <row r="6" spans="1:9" ht="27.75" customHeight="1">
      <c r="A6" s="149" t="s">
        <v>84</v>
      </c>
      <c r="B6" s="149"/>
      <c r="C6" s="149"/>
      <c r="D6" s="149"/>
      <c r="E6" s="149"/>
      <c r="F6" s="149"/>
      <c r="G6" s="149"/>
      <c r="H6" s="149"/>
      <c r="I6" s="149"/>
    </row>
    <row r="7" spans="1:9" ht="27.75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15" customHeight="1">
      <c r="A8" s="149" t="s">
        <v>85</v>
      </c>
      <c r="B8" s="149"/>
      <c r="C8" s="149"/>
      <c r="D8" s="149"/>
      <c r="E8" s="149"/>
      <c r="F8" s="149"/>
      <c r="G8" s="149"/>
      <c r="H8" s="149"/>
      <c r="I8" s="149"/>
    </row>
    <row r="9" spans="1:9" ht="85.5" customHeight="1">
      <c r="A9" s="149" t="s">
        <v>86</v>
      </c>
      <c r="B9" s="149"/>
      <c r="C9" s="149"/>
      <c r="D9" s="149"/>
      <c r="E9" s="149"/>
      <c r="F9" s="149"/>
      <c r="G9" s="149"/>
      <c r="H9" s="149"/>
      <c r="I9" s="149"/>
    </row>
    <row r="10" spans="1:9" ht="14.25" customHeight="1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38.25" customHeight="1">
      <c r="A11" s="149" t="s">
        <v>87</v>
      </c>
      <c r="B11" s="149"/>
      <c r="C11" s="149"/>
      <c r="D11" s="149"/>
      <c r="E11" s="149"/>
      <c r="F11" s="149"/>
      <c r="G11" s="149"/>
      <c r="H11" s="149"/>
      <c r="I11" s="149"/>
    </row>
    <row r="12" spans="1:9" ht="27.75" customHeight="1">
      <c r="A12" s="149" t="s">
        <v>130</v>
      </c>
      <c r="B12" s="149"/>
      <c r="C12" s="149"/>
      <c r="D12" s="149"/>
      <c r="E12" s="149"/>
      <c r="F12" s="149"/>
      <c r="G12" s="149"/>
      <c r="H12" s="149"/>
      <c r="I12" s="149"/>
    </row>
    <row r="13" spans="1:9" ht="12.7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3.5" customHeight="1">
      <c r="A14" s="149" t="s">
        <v>88</v>
      </c>
      <c r="B14" s="149"/>
      <c r="C14" s="149"/>
      <c r="D14" s="149"/>
      <c r="E14" s="149"/>
      <c r="F14" s="149"/>
      <c r="G14" s="149"/>
      <c r="H14" s="149"/>
      <c r="I14" s="149"/>
    </row>
    <row r="15" spans="1:9" ht="51" customHeight="1">
      <c r="A15" s="149" t="s">
        <v>89</v>
      </c>
      <c r="B15" s="149"/>
      <c r="C15" s="149"/>
      <c r="D15" s="149"/>
      <c r="E15" s="149"/>
      <c r="F15" s="149"/>
      <c r="G15" s="149"/>
      <c r="H15" s="149"/>
      <c r="I15" s="149"/>
    </row>
    <row r="17" ht="12.75">
      <c r="A17" s="29" t="s">
        <v>90</v>
      </c>
    </row>
    <row r="19" spans="1:9" ht="13.5" customHeight="1">
      <c r="A19" s="149" t="s">
        <v>91</v>
      </c>
      <c r="B19" s="149"/>
      <c r="C19" s="149"/>
      <c r="D19" s="149"/>
      <c r="E19" s="149"/>
      <c r="F19" s="149"/>
      <c r="G19" s="149"/>
      <c r="H19" s="149"/>
      <c r="I19" s="149"/>
    </row>
    <row r="20" spans="1:9" ht="26.25" customHeight="1">
      <c r="A20" s="150" t="s">
        <v>92</v>
      </c>
      <c r="B20" s="150"/>
      <c r="C20" s="150"/>
      <c r="D20" s="150"/>
      <c r="E20" s="150"/>
      <c r="F20" s="150"/>
      <c r="G20" s="150"/>
      <c r="H20" s="150"/>
      <c r="I20" s="150"/>
    </row>
    <row r="21" ht="12.75">
      <c r="A21" s="32"/>
    </row>
    <row r="22" spans="1:9" ht="28.5" customHeight="1">
      <c r="A22" s="149" t="s">
        <v>93</v>
      </c>
      <c r="B22" s="149"/>
      <c r="C22" s="149"/>
      <c r="D22" s="149"/>
      <c r="E22" s="149"/>
      <c r="F22" s="149"/>
      <c r="G22" s="149"/>
      <c r="H22" s="149"/>
      <c r="I22" s="149"/>
    </row>
    <row r="24" ht="12.75">
      <c r="A24" s="29" t="s">
        <v>94</v>
      </c>
    </row>
    <row r="28" ht="12.75">
      <c r="A28" s="29" t="s">
        <v>95</v>
      </c>
    </row>
    <row r="29" spans="1:9" ht="26.25" customHeight="1">
      <c r="A29" s="149" t="s">
        <v>96</v>
      </c>
      <c r="B29" s="149"/>
      <c r="C29" s="149"/>
      <c r="D29" s="149"/>
      <c r="E29" s="149"/>
      <c r="F29" s="149"/>
      <c r="G29" s="149"/>
      <c r="H29" s="149"/>
      <c r="I29" s="149"/>
    </row>
    <row r="31" spans="1:9" ht="39" customHeight="1">
      <c r="A31" s="149" t="s">
        <v>131</v>
      </c>
      <c r="B31" s="149"/>
      <c r="C31" s="149"/>
      <c r="D31" s="149"/>
      <c r="E31" s="149"/>
      <c r="F31" s="149"/>
      <c r="G31" s="149"/>
      <c r="H31" s="149"/>
      <c r="I31" s="149"/>
    </row>
    <row r="33" spans="1:9" ht="24.75" customHeight="1">
      <c r="A33" s="149" t="s">
        <v>97</v>
      </c>
      <c r="B33" s="149"/>
      <c r="C33" s="149"/>
      <c r="D33" s="149"/>
      <c r="E33" s="149"/>
      <c r="F33" s="149"/>
      <c r="G33" s="149"/>
      <c r="H33" s="149"/>
      <c r="I33" s="149"/>
    </row>
    <row r="36" ht="12.75">
      <c r="A36" s="36"/>
    </row>
    <row r="37" ht="12.75">
      <c r="A37" s="37"/>
    </row>
    <row r="38" ht="12.75">
      <c r="A38" s="37"/>
    </row>
    <row r="39" ht="15">
      <c r="A39" s="38"/>
    </row>
    <row r="40" ht="15">
      <c r="A40" s="38"/>
    </row>
  </sheetData>
  <sheetProtection password="F5A1" sheet="1" objects="1" scenarios="1" selectLockedCells="1" selectUnlockedCells="1"/>
  <mergeCells count="14">
    <mergeCell ref="A1:I1"/>
    <mergeCell ref="A6:I6"/>
    <mergeCell ref="A8:I8"/>
    <mergeCell ref="A9:I9"/>
    <mergeCell ref="A11:I11"/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</mergeCells>
  <printOptions/>
  <pageMargins left="0.6701388888888888" right="0.6201388888888889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Zilahi Tibor</cp:lastModifiedBy>
  <cp:lastPrinted>2015-01-20T12:19:22Z</cp:lastPrinted>
  <dcterms:created xsi:type="dcterms:W3CDTF">2011-07-21T12:28:52Z</dcterms:created>
  <dcterms:modified xsi:type="dcterms:W3CDTF">2015-01-20T12:32:28Z</dcterms:modified>
  <cp:category/>
  <cp:version/>
  <cp:contentType/>
  <cp:contentStatus/>
</cp:coreProperties>
</file>