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5_2026\"/>
    </mc:Choice>
  </mc:AlternateContent>
  <bookViews>
    <workbookView xWindow="0" yWindow="0" windowWidth="28800" windowHeight="12690"/>
  </bookViews>
  <sheets>
    <sheet name="szemelyes" sheetId="1" r:id="rId1"/>
    <sheet name="munkaterv" sheetId="6" r:id="rId2"/>
    <sheet name="prioritasok" sheetId="7" r:id="rId3"/>
    <sheet name="mobilitasi_adatok" sheetId="3" r:id="rId4"/>
    <sheet name="ajanlas" sheetId="4" r:id="rId5"/>
    <sheet name="utmutato" sheetId="5" r:id="rId6"/>
  </sheets>
  <externalReferences>
    <externalReference r:id="rId7"/>
    <externalReference r:id="rId8"/>
  </externalReferences>
  <definedNames>
    <definedName name="_xlnm.Print_Area" localSheetId="1">munkaterv!$A$1:$J$47</definedName>
    <definedName name="_xlnm.Print_Area" localSheetId="0">szemelyes!$A$1:$K$58</definedName>
  </definedNames>
  <calcPr calcId="162913"/>
</workbook>
</file>

<file path=xl/calcChain.xml><?xml version="1.0" encoding="utf-8"?>
<calcChain xmlns="http://schemas.openxmlformats.org/spreadsheetml/2006/main">
  <c r="D11" i="7" l="1"/>
  <c r="D13" i="7"/>
  <c r="B4" i="7"/>
  <c r="N3" i="7"/>
  <c r="B3" i="7"/>
  <c r="B2" i="7"/>
  <c r="E1" i="6"/>
  <c r="C1" i="6"/>
  <c r="B1" i="6"/>
  <c r="D1" i="1"/>
  <c r="B5" i="3"/>
  <c r="D18" i="3"/>
  <c r="D16" i="3"/>
  <c r="E14" i="3"/>
  <c r="C14" i="3"/>
  <c r="H10" i="3"/>
  <c r="H11" i="3"/>
  <c r="C12" i="3"/>
  <c r="C10" i="3"/>
  <c r="D14" i="3"/>
  <c r="B14" i="3"/>
  <c r="B12" i="3"/>
  <c r="C52" i="3"/>
  <c r="Q33" i="3"/>
  <c r="S33" i="3"/>
  <c r="B37" i="3"/>
  <c r="Q35" i="3"/>
  <c r="B3" i="6"/>
  <c r="B2" i="6"/>
  <c r="D2" i="1"/>
  <c r="B2" i="4"/>
  <c r="B4" i="4"/>
  <c r="B2" i="3"/>
  <c r="B4" i="3"/>
  <c r="B4" i="6"/>
  <c r="B5" i="4"/>
</calcChain>
</file>

<file path=xl/sharedStrings.xml><?xml version="1.0" encoding="utf-8"?>
<sst xmlns="http://schemas.openxmlformats.org/spreadsheetml/2006/main" count="1463" uniqueCount="1338">
  <si>
    <t>Célország</t>
  </si>
  <si>
    <t>F</t>
  </si>
  <si>
    <t>M</t>
  </si>
  <si>
    <t>HU</t>
  </si>
  <si>
    <t>I. Személyes adatok</t>
  </si>
  <si>
    <t>EGYÉB</t>
  </si>
  <si>
    <t>Vezetéknév</t>
  </si>
  <si>
    <t>forintos</t>
  </si>
  <si>
    <t xml:space="preserve"> </t>
  </si>
  <si>
    <t>deviza</t>
  </si>
  <si>
    <t>Keresztnév</t>
  </si>
  <si>
    <t>Beosztás</t>
  </si>
  <si>
    <t>Kar</t>
  </si>
  <si>
    <t>Tanszék</t>
  </si>
  <si>
    <t>ÁJTK</t>
  </si>
  <si>
    <t>Neme</t>
  </si>
  <si>
    <t>M (férfi) vagy F (nő)</t>
  </si>
  <si>
    <t>BTK</t>
  </si>
  <si>
    <t>ETSZK</t>
  </si>
  <si>
    <t>Állampolgárság</t>
  </si>
  <si>
    <t>HU (magyar) vagy EGYÉB</t>
  </si>
  <si>
    <t>GTK</t>
  </si>
  <si>
    <t>GYTK</t>
  </si>
  <si>
    <t>Állandó lakcím</t>
  </si>
  <si>
    <t>FOK</t>
  </si>
  <si>
    <t>JGYPK</t>
  </si>
  <si>
    <t>Születési hely</t>
  </si>
  <si>
    <t>MGK</t>
  </si>
  <si>
    <t>MK</t>
  </si>
  <si>
    <t>Születési idő</t>
  </si>
  <si>
    <t>Formátum: 1980.01.02</t>
  </si>
  <si>
    <t>TTIK</t>
  </si>
  <si>
    <t>Telefon</t>
  </si>
  <si>
    <t>teljes szám "+" jel nélkül</t>
  </si>
  <si>
    <t>például: 3630123456</t>
  </si>
  <si>
    <t>Mobiltelefon</t>
  </si>
  <si>
    <t>Email</t>
  </si>
  <si>
    <t>TAJ-szám</t>
  </si>
  <si>
    <t>Személyi igazolvány száma</t>
  </si>
  <si>
    <r>
      <t>*</t>
    </r>
    <r>
      <rPr>
        <sz val="10"/>
        <rFont val="Verdana"/>
        <family val="2"/>
        <charset val="238"/>
      </rPr>
      <t xml:space="preserve"> Útlevélszám</t>
    </r>
  </si>
  <si>
    <t xml:space="preserve">* Nem kötelező megadni </t>
  </si>
  <si>
    <t>IGEN</t>
  </si>
  <si>
    <t>NEM</t>
  </si>
  <si>
    <t>II. MUNKATERV</t>
  </si>
  <si>
    <t xml:space="preserve">A munkaterv a pályázat kötelező mellékletét képezi, </t>
  </si>
  <si>
    <t>ezért enélkül a jelentkezés nem fogadható el!</t>
  </si>
  <si>
    <t>Fogadó intézmény neve</t>
  </si>
  <si>
    <t>intézményi kód (ha van)</t>
  </si>
  <si>
    <t>Fogadó intézmény címe</t>
  </si>
  <si>
    <t>Kapcsolattartó a fogadó intézményben</t>
  </si>
  <si>
    <t>Neve</t>
  </si>
  <si>
    <t>beosztása</t>
  </si>
  <si>
    <t>telefonszáma</t>
  </si>
  <si>
    <t>email címe</t>
  </si>
  <si>
    <t>MOTIVÁCIÓ</t>
  </si>
  <si>
    <t>A mobilitási tevékenység a tervei szerint mennyiben járul hozzá a küldő</t>
  </si>
  <si>
    <t>szervezeti egység tevékenységének fejlesztéséhez?</t>
  </si>
  <si>
    <t xml:space="preserve">Indokolja meg, hogy a tervezett mobilitási tevékenység mennyiben járul </t>
  </si>
  <si>
    <t>hozzá a saját szakmai fejlődéséhez!</t>
  </si>
  <si>
    <t>A tervezett mobilitási tevékenység mennyiben járul hozzá az ERASMUS</t>
  </si>
  <si>
    <t>mobilitás minőségi és mennyiségi növekedéséhez, és az ezzel kapcsolatos</t>
  </si>
  <si>
    <t>szolgáltatások színvonalának emeléséhez?</t>
  </si>
  <si>
    <t>Milyen eredményt/hasznosulást vár a mobilitási tevékenységtől?</t>
  </si>
  <si>
    <t>A mobilitás során megszerzett tapasztalatokat milyen módon tervezi átadni</t>
  </si>
  <si>
    <t>a hasonló területeken dolgozó kollégáknak?</t>
  </si>
  <si>
    <t>nap</t>
  </si>
  <si>
    <t>-tól:</t>
  </si>
  <si>
    <t>év</t>
  </si>
  <si>
    <t>hó</t>
  </si>
  <si>
    <t>-ig:</t>
  </si>
  <si>
    <t xml:space="preserve">Szeged, </t>
  </si>
  <si>
    <t>IV. AJÁNLÁS</t>
  </si>
  <si>
    <t>Közvetlen munkahelyi vezető javaslata (szkennelve)</t>
  </si>
  <si>
    <t>a pályázat utolsó oldalát képezi!</t>
  </si>
  <si>
    <t>/ Beszúrás &gt; Kép &gt; Fájlból &gt; Elérhetőség megadása /</t>
  </si>
  <si>
    <t>A megválaszolandó kérdéssor négy munkalapon kapott helyet.</t>
  </si>
  <si>
    <t>Lehetőség szerint (a személyes adatok kivételével) igyekeztünk legördülő menükkel
megkönnyíteni a válaszadást.</t>
  </si>
  <si>
    <r>
      <t xml:space="preserve">Kérjük, hogy </t>
    </r>
    <r>
      <rPr>
        <b/>
        <sz val="10"/>
        <rFont val="Verdana"/>
        <family val="2"/>
        <charset val="238"/>
      </rPr>
      <t>minden egyes kérdést</t>
    </r>
    <r>
      <rPr>
        <sz val="10"/>
        <rFont val="Verdana"/>
        <family val="2"/>
        <charset val="238"/>
      </rPr>
      <t xml:space="preserve"> szíveskedjenek megválaszolni</t>
    </r>
  </si>
  <si>
    <r>
      <t xml:space="preserve">A hibás vagy pontatlan adatszolgáltatásból adódó következményekért a pályázót terheli a felelősség.
A pályázat csak akkor elfogadható, ha annak minden (I. </t>
    </r>
    <r>
      <rPr>
        <b/>
        <i/>
        <sz val="10"/>
        <color indexed="10"/>
        <rFont val="Verdana"/>
        <family val="2"/>
        <charset val="238"/>
      </rPr>
      <t>Személyes adatok</t>
    </r>
    <r>
      <rPr>
        <sz val="10"/>
        <rFont val="Verdana"/>
        <family val="2"/>
        <charset val="238"/>
      </rPr>
      <t xml:space="preserve">, II. </t>
    </r>
    <r>
      <rPr>
        <b/>
        <i/>
        <sz val="10"/>
        <color indexed="10"/>
        <rFont val="Verdana"/>
        <family val="2"/>
        <charset val="238"/>
      </rPr>
      <t>Munkaterv</t>
    </r>
    <r>
      <rPr>
        <sz val="10"/>
        <rFont val="Verdana"/>
        <family val="2"/>
        <charset val="238"/>
      </rPr>
      <t xml:space="preserve">, III. </t>
    </r>
    <r>
      <rPr>
        <b/>
        <i/>
        <sz val="10"/>
        <color indexed="10"/>
        <rFont val="Verdana"/>
        <family val="2"/>
        <charset val="238"/>
      </rPr>
      <t>Mobilitási Adatok, IV. Ajánlás</t>
    </r>
    <r>
      <rPr>
        <sz val="10"/>
        <rFont val="Verdana"/>
        <family val="2"/>
        <charset val="238"/>
      </rPr>
      <t xml:space="preserve">) fejezete is maradéktalanul kitöltésre került. 
Ellenkező esetben a pályázatot érvénytelennek tekintjük. </t>
    </r>
  </si>
  <si>
    <t>Amennyiben egy dolgozó több utazást is tervez a tanév folyamán, természetesen 
minden egyes útjával kapcsolatban egy-egy külön excel-file-t kell kitöltenie, 
de a személyes adatok átmásolhatók az egyik file-ból a másikba.</t>
  </si>
  <si>
    <t xml:space="preserve">Kérjük, hogy a file-okat a következő séma alapján elnevezve mentsék el: </t>
  </si>
  <si>
    <r>
      <t xml:space="preserve">1. A személyes adatokat a </t>
    </r>
    <r>
      <rPr>
        <b/>
        <i/>
        <sz val="10"/>
        <color indexed="10"/>
        <rFont val="Verdana"/>
        <family val="2"/>
        <charset val="238"/>
      </rPr>
      <t>szemelyes</t>
    </r>
    <r>
      <rPr>
        <sz val="10"/>
        <rFont val="Verdana"/>
        <family val="2"/>
        <charset val="238"/>
      </rPr>
      <t xml:space="preserve"> c. munkalap tartalmazza. </t>
    </r>
  </si>
  <si>
    <r>
      <t xml:space="preserve">2. A </t>
    </r>
    <r>
      <rPr>
        <b/>
        <i/>
        <sz val="10"/>
        <color indexed="10"/>
        <rFont val="Verdana"/>
        <family val="2"/>
        <charset val="238"/>
      </rPr>
      <t>munkaterv</t>
    </r>
    <r>
      <rPr>
        <sz val="10"/>
        <rFont val="Verdana"/>
        <family val="2"/>
        <charset val="238"/>
      </rPr>
      <t xml:space="preserve"> c. munkalap a mobilitás szakmai részét foglalja össze. </t>
    </r>
  </si>
  <si>
    <r>
      <t xml:space="preserve">A két utolsó kérdésnél néhány mondatos szöveges választ kérünk 
(min. 350 karakter </t>
    </r>
    <r>
      <rPr>
        <b/>
        <i/>
        <sz val="10"/>
        <rFont val="Verdana"/>
        <family val="2"/>
        <charset val="238"/>
      </rPr>
      <t>Az oktatási program tartalma</t>
    </r>
    <r>
      <rPr>
        <sz val="10"/>
        <rFont val="Verdana"/>
        <family val="2"/>
        <charset val="238"/>
      </rPr>
      <t xml:space="preserve"> c. résznél) .</t>
    </r>
  </si>
  <si>
    <r>
      <t xml:space="preserve">3. A </t>
    </r>
    <r>
      <rPr>
        <b/>
        <i/>
        <sz val="10"/>
        <color indexed="10"/>
        <rFont val="Verdana"/>
        <family val="2"/>
        <charset val="238"/>
      </rPr>
      <t>mobilitasi_adatok</t>
    </r>
    <r>
      <rPr>
        <sz val="10"/>
        <rFont val="Verdana"/>
        <family val="2"/>
        <charset val="238"/>
      </rPr>
      <t xml:space="preserve"> c. munkalap a konkrét úttal és annak pénzügyi lebonyolításával 
kapcsolatos.</t>
    </r>
  </si>
  <si>
    <t>A 2., 3. és 4. munkalapon a nevet és a dátumot az Excel generálja az 1. munkalap adatai alapján.</t>
  </si>
  <si>
    <t>Technikai jellegű tájékoztatás:</t>
  </si>
  <si>
    <t>Kérjük, hogy amennyiben a file megnyitásával illetve szerkesztésével bármilyen 
technikai jellegű kérdése merülne fel, szíveskedjen Zilahi Tibort keresni a 4522-es telefonon!</t>
  </si>
  <si>
    <t>A fenti dátum után beérkező vagy nem a tanszéki koordinátorok által beküldött 
jelentkezések érvényteleneknek minősülnek.</t>
  </si>
  <si>
    <t>Bulgária</t>
  </si>
  <si>
    <t>Ciprus</t>
  </si>
  <si>
    <t>Észtország</t>
  </si>
  <si>
    <t>Horvátország</t>
  </si>
  <si>
    <t>Írország</t>
  </si>
  <si>
    <t>Lettország</t>
  </si>
  <si>
    <t>Litvánia</t>
  </si>
  <si>
    <t>Málta</t>
  </si>
  <si>
    <t>Izland</t>
  </si>
  <si>
    <t>Románia</t>
  </si>
  <si>
    <t>Szlovákia</t>
  </si>
  <si>
    <t>Szlovénia</t>
  </si>
  <si>
    <t>Törökország</t>
  </si>
  <si>
    <t>Ausztria</t>
  </si>
  <si>
    <t>Belgium</t>
  </si>
  <si>
    <t>Németország</t>
  </si>
  <si>
    <t>Dánia</t>
  </si>
  <si>
    <t>Spanyolország</t>
  </si>
  <si>
    <t>Finnország</t>
  </si>
  <si>
    <t>Franciaország</t>
  </si>
  <si>
    <t>Görögország</t>
  </si>
  <si>
    <t>Lengyelország</t>
  </si>
  <si>
    <t>Olaszország</t>
  </si>
  <si>
    <t>Norvégia</t>
  </si>
  <si>
    <t>Hollandia</t>
  </si>
  <si>
    <t>Portugália</t>
  </si>
  <si>
    <t>Svédország</t>
  </si>
  <si>
    <t>Egyéb</t>
  </si>
  <si>
    <t>Luxemburg</t>
  </si>
  <si>
    <t>Adóazonosító jele</t>
  </si>
  <si>
    <t>A személyes adatokban történő változásokat kérjük, hogy azonnal közöljék a Nemzetközi Mobilitási Irodával.</t>
  </si>
  <si>
    <t>A pályázatot a pályázati kiírás alapján elektronikusan kell elkészíteni és azt a Dékáni Hivatalokba, ill. központi szervezeti egységek és a kari szervezetbe nem tartozó oktatási-kutatási szervezeti egységek esetében a szervezeti egység vezetőjének kell benyújtani.</t>
  </si>
  <si>
    <t>EHA-kód</t>
  </si>
  <si>
    <t>Csehország</t>
  </si>
  <si>
    <t>Egyesült Királyság</t>
  </si>
  <si>
    <t>Liechtenstein</t>
  </si>
  <si>
    <t>Összesen</t>
  </si>
  <si>
    <t>MOBILITÁSI ADATOK</t>
  </si>
  <si>
    <t>A mobilitás (külföldi tartózkodás) tervezett időtartama</t>
  </si>
  <si>
    <t>Kiutazás tervezett időpontja</t>
  </si>
  <si>
    <t>Az oktatási időszak tervezett ideje</t>
  </si>
  <si>
    <t>Visszautazás tervezett időpontja</t>
  </si>
  <si>
    <t>A kiutazó neve:</t>
  </si>
  <si>
    <t>Egyetemi mellék:</t>
  </si>
  <si>
    <t>Mobiltelefon:</t>
  </si>
  <si>
    <t>intézményi kód ( ha van)</t>
  </si>
  <si>
    <t>A mobilitás során használt fő nyelv:</t>
  </si>
  <si>
    <t>EN</t>
  </si>
  <si>
    <t>FR</t>
  </si>
  <si>
    <t>DE</t>
  </si>
  <si>
    <t>RU</t>
  </si>
  <si>
    <t>ES</t>
  </si>
  <si>
    <t>PT</t>
  </si>
  <si>
    <t>XX</t>
  </si>
  <si>
    <t>IBAN számlaszám</t>
  </si>
  <si>
    <t>Számla típusa</t>
  </si>
  <si>
    <t>forintos vagy deviza</t>
  </si>
  <si>
    <t>Számlavezető bank neve</t>
  </si>
  <si>
    <t>Számlavezető bank címe</t>
  </si>
  <si>
    <t>Számlatulajdonos neve</t>
  </si>
  <si>
    <t>SWIFT</t>
  </si>
  <si>
    <r>
      <t xml:space="preserve">A hibás vagy pontatlan adatszolgáltatásból adódó következményekért a pályázót terheli a felelősség.
A pályázat csak akkor elfogadható, ha annak mindhárom (I. </t>
    </r>
    <r>
      <rPr>
        <sz val="10"/>
        <color indexed="10"/>
        <rFont val="Verdana"/>
        <family val="2"/>
        <charset val="238"/>
      </rPr>
      <t>Személyes adatok</t>
    </r>
    <r>
      <rPr>
        <sz val="10"/>
        <rFont val="Verdana"/>
        <family val="2"/>
        <charset val="238"/>
      </rPr>
      <t xml:space="preserve">, II. </t>
    </r>
    <r>
      <rPr>
        <sz val="10"/>
        <color indexed="10"/>
        <rFont val="Verdana"/>
        <family val="2"/>
        <charset val="238"/>
      </rPr>
      <t>Munkaterv</t>
    </r>
    <r>
      <rPr>
        <sz val="10"/>
        <rFont val="Verdana"/>
        <family val="2"/>
        <charset val="238"/>
      </rPr>
      <t xml:space="preserve">, III. </t>
    </r>
    <r>
      <rPr>
        <sz val="10"/>
        <color indexed="10"/>
        <rFont val="Verdana"/>
        <family val="2"/>
        <charset val="238"/>
      </rPr>
      <t>Mobilitási Adatok</t>
    </r>
    <r>
      <rPr>
        <sz val="10"/>
        <rFont val="Verdana"/>
        <family val="2"/>
        <charset val="238"/>
      </rPr>
      <t>) fejezete is maradéktalanul kitöltésre került. Ellenkező esetben a pályázatot érvénytelennek tekintjük.</t>
    </r>
  </si>
  <si>
    <t>Formátum: HU01 1234 5678 1234 5678 1234 1234</t>
  </si>
  <si>
    <t>A támogatást a szemelyes munkalapon illetve a Támogatási szerződésben megadott számlaszámra utaljuk.</t>
  </si>
  <si>
    <t>Szerbia</t>
  </si>
  <si>
    <t>A  EISENST01</t>
  </si>
  <si>
    <t>Private Pädagogische Hochschule Burgenland</t>
  </si>
  <si>
    <t>0411</t>
  </si>
  <si>
    <t>Accounting and taxation</t>
  </si>
  <si>
    <t>A  EISENST05</t>
  </si>
  <si>
    <t>Joseph Haydn Konservatorium des Landes Burgenland</t>
  </si>
  <si>
    <t>0731</t>
  </si>
  <si>
    <t>Architecture and town planning</t>
  </si>
  <si>
    <t>A  GRAZ01</t>
  </si>
  <si>
    <t>Karl-Franzens-Universität Graz</t>
  </si>
  <si>
    <t>ST</t>
  </si>
  <si>
    <t>0211</t>
  </si>
  <si>
    <t>Audio-visual techniques and media production</t>
  </si>
  <si>
    <t>A  GRAZ03</t>
  </si>
  <si>
    <t>Kunstuniversität Graz</t>
  </si>
  <si>
    <t>FT</t>
  </si>
  <si>
    <t>0011</t>
  </si>
  <si>
    <t>Basic programmes and qualifications</t>
  </si>
  <si>
    <t>A  GRAZ09</t>
  </si>
  <si>
    <t>Fachhochschule JOANNEUM GmbH</t>
  </si>
  <si>
    <t>SD</t>
  </si>
  <si>
    <t>0512</t>
  </si>
  <si>
    <t>Biochemistry</t>
  </si>
  <si>
    <t>II/A. PRIORITÁSOK</t>
  </si>
  <si>
    <t>A  GRAZ23</t>
  </si>
  <si>
    <t>Medizinische Universität Graz</t>
  </si>
  <si>
    <t>TD</t>
  </si>
  <si>
    <t>0511</t>
  </si>
  <si>
    <t>Biology</t>
  </si>
  <si>
    <t>A  INNSBRU03</t>
  </si>
  <si>
    <t>Pädagogische Hochschule Tirol</t>
  </si>
  <si>
    <t>MT</t>
  </si>
  <si>
    <t>0732</t>
  </si>
  <si>
    <t>Building and civil engineering</t>
  </si>
  <si>
    <t>A  INNSBRU21</t>
  </si>
  <si>
    <t>Medizinische Universität Innsbruck</t>
  </si>
  <si>
    <t>0921</t>
  </si>
  <si>
    <t>Care of the elderly and of disabled adults</t>
  </si>
  <si>
    <t>A  KLAGENF01</t>
  </si>
  <si>
    <t>Alpen-Adria-Universität Klagenfurt</t>
  </si>
  <si>
    <t>0711</t>
  </si>
  <si>
    <t>Chemical engineering and processes</t>
  </si>
  <si>
    <t>A  KLAGENF02</t>
  </si>
  <si>
    <t>Pädagogische Hochschule Kärnten/Viktor Frankl Hochschule</t>
  </si>
  <si>
    <t>0531</t>
  </si>
  <si>
    <t>Chemistry</t>
  </si>
  <si>
    <t>A  LEOBEN01</t>
  </si>
  <si>
    <t>Montanuniversität Leoben</t>
  </si>
  <si>
    <t>0922</t>
  </si>
  <si>
    <t>Child care and youth services</t>
  </si>
  <si>
    <t>A  LINZ01</t>
  </si>
  <si>
    <t>Johannes Kepler Universität Linz</t>
  </si>
  <si>
    <t>1021</t>
  </si>
  <si>
    <t>Community sanitation</t>
  </si>
  <si>
    <t>intézményi kódja</t>
  </si>
  <si>
    <t>A  SALZBUR01</t>
  </si>
  <si>
    <t>Universität Salzburg</t>
  </si>
  <si>
    <t>0611</t>
  </si>
  <si>
    <t>Computer use</t>
  </si>
  <si>
    <t>A  WIEN01</t>
  </si>
  <si>
    <t>Universität Wien</t>
  </si>
  <si>
    <t>0811</t>
  </si>
  <si>
    <t>Crop and livestock production</t>
  </si>
  <si>
    <t>Szakmai partner a fogadó intézményben</t>
  </si>
  <si>
    <t>A  WIEN02</t>
  </si>
  <si>
    <t>Technische Universität Wien</t>
  </si>
  <si>
    <t>0612</t>
  </si>
  <si>
    <t>Database and network design and administration</t>
  </si>
  <si>
    <t>A  WIEN10</t>
  </si>
  <si>
    <t>Kirchliche Pädagogische Hochschule in Wien</t>
  </si>
  <si>
    <t>0911</t>
  </si>
  <si>
    <t>Dental studies</t>
  </si>
  <si>
    <t>A  WIEN64</t>
  </si>
  <si>
    <t>Medizinische Universität Wien</t>
  </si>
  <si>
    <t>BG</t>
  </si>
  <si>
    <t>1011</t>
  </si>
  <si>
    <t>Domestic services</t>
  </si>
  <si>
    <t>B  ANTWERP62</t>
  </si>
  <si>
    <t>Artesis - Plantijn Hogeschool Antwerpen</t>
  </si>
  <si>
    <t>CZ</t>
  </si>
  <si>
    <t>0532</t>
  </si>
  <si>
    <t>Earth sciences</t>
  </si>
  <si>
    <t>Az oktatás és képzés területén meghatározott prioritások</t>
  </si>
  <si>
    <t>B  BRUXEL04</t>
  </si>
  <si>
    <t>Université Libre de Bruxelles</t>
  </si>
  <si>
    <t>0311</t>
  </si>
  <si>
    <t>Economics</t>
  </si>
  <si>
    <t>B  BRUXEL84</t>
  </si>
  <si>
    <t>Haute École Galilée (IHECS - Institut des Hautes Etudes des Communications Sociales)</t>
  </si>
  <si>
    <t>0111</t>
  </si>
  <si>
    <t>Education science</t>
  </si>
  <si>
    <t>• Készségek és kulcskompetenciák mint a vállalkozókészség, digitális kompetenciák és többnyelvűség, továbbá újszerű és tanulóközpontú pedagógiai módszerek fejlesztése;</t>
  </si>
  <si>
    <t>B  GENT01</t>
  </si>
  <si>
    <t>RUG - Universiteit Gent</t>
  </si>
  <si>
    <t>0713</t>
  </si>
  <si>
    <t>Electricity and energy</t>
  </si>
  <si>
    <t>B  LEUVEN01</t>
  </si>
  <si>
    <t>Katholieke Universiteit Leuven</t>
  </si>
  <si>
    <t>0714</t>
  </si>
  <si>
    <t>Electronics and automation</t>
  </si>
  <si>
    <t>B  LIEGE37</t>
  </si>
  <si>
    <t>Haute École Libre Mosane (HELMo)</t>
  </si>
  <si>
    <t>0712</t>
  </si>
  <si>
    <t>Environmental protection technology</t>
  </si>
  <si>
    <t>• Az információs és kommunikációs technológiák (IKT) használatának elősegítése az oktatásban, többek között nyitott oktatási segédanyagokhoz való hozzáférés, IKT-alapú tanítás és a digitális tartalmak felhasználói és előállítói jogainak és kötelezettségének átláthatósága révén;</t>
  </si>
  <si>
    <t>B  LIEGE38</t>
  </si>
  <si>
    <t>Haute École de la Province de Liège</t>
  </si>
  <si>
    <t>IT</t>
  </si>
  <si>
    <t>0521</t>
  </si>
  <si>
    <t>Environmental sciences</t>
  </si>
  <si>
    <t>B  LOUVAIN01</t>
  </si>
  <si>
    <t>Université Catholique de Louvain</t>
  </si>
  <si>
    <t>0212</t>
  </si>
  <si>
    <t>Fashion, interior and industrial design</t>
  </si>
  <si>
    <t>B  MONS21</t>
  </si>
  <si>
    <t>Université de Mons-Hainaut</t>
  </si>
  <si>
    <t>PL</t>
  </si>
  <si>
    <t>0412</t>
  </si>
  <si>
    <t>Finance, banking and insurance</t>
  </si>
  <si>
    <t>BG BLAGOEV02</t>
  </si>
  <si>
    <t>Югозападният университет “Неофит Рилски” Благоевград - South-Western University „Neofit Rilski” Blagoevgrad</t>
  </si>
  <si>
    <t>0213</t>
  </si>
  <si>
    <t>Fine arts</t>
  </si>
  <si>
    <t>BG BOURGAS02</t>
  </si>
  <si>
    <t>Prof. Assen Zlatarov University, Burgas - Университет "Проф.д-р А. Златаров"</t>
  </si>
  <si>
    <t>TR</t>
  </si>
  <si>
    <t>0831</t>
  </si>
  <si>
    <t>Fisheries</t>
  </si>
  <si>
    <t>BG PLEVEN01</t>
  </si>
  <si>
    <t>Medical University of Pleven</t>
  </si>
  <si>
    <t>0721</t>
  </si>
  <si>
    <t>Food processing</t>
  </si>
  <si>
    <t>BG PLOVDIV01</t>
  </si>
  <si>
    <t>Agricultural University Plovdiv</t>
  </si>
  <si>
    <t>JUNIOR</t>
  </si>
  <si>
    <t>0821</t>
  </si>
  <si>
    <t>Forestry</t>
  </si>
  <si>
    <t>BG PLOVDIV02</t>
  </si>
  <si>
    <t>Medical University Plovdiv</t>
  </si>
  <si>
    <t>INTERMEDIATE</t>
  </si>
  <si>
    <t>1012</t>
  </si>
  <si>
    <t>Hair and beauty services</t>
  </si>
  <si>
    <t>BG PLOVDIV04</t>
  </si>
  <si>
    <t>Plovdivski Universitet "Paisiy Hilendarski"</t>
  </si>
  <si>
    <t>SENIOR</t>
  </si>
  <si>
    <t>0214</t>
  </si>
  <si>
    <t>Handicrafts</t>
  </si>
  <si>
    <t>BG ROUSSE01</t>
  </si>
  <si>
    <t>University of Rousse "Angel Kantchev"</t>
  </si>
  <si>
    <t>0222</t>
  </si>
  <si>
    <t>History and archaeology</t>
  </si>
  <si>
    <t>BG SOFIA03</t>
  </si>
  <si>
    <t>University of National and World Economy (UNWE)</t>
  </si>
  <si>
    <t>1013</t>
  </si>
  <si>
    <t>Hotel, restaurants and catering</t>
  </si>
  <si>
    <t>BG SOFIA06</t>
  </si>
  <si>
    <t>Sofia University "St. Kliment Ohridski"</t>
  </si>
  <si>
    <t>0321</t>
  </si>
  <si>
    <t>Journalism and reporting</t>
  </si>
  <si>
    <t>CZ HRADEC01</t>
  </si>
  <si>
    <t>Univerzita Hradec Králové</t>
  </si>
  <si>
    <t>0724</t>
  </si>
  <si>
    <t>Mining and extraction</t>
  </si>
  <si>
    <t>CZ KOLIN01</t>
  </si>
  <si>
    <t>Academia Rerum Civilium - Vysoká škola politických a společenských věd</t>
  </si>
  <si>
    <t>0716</t>
  </si>
  <si>
    <t>Motor vehicles, ships and aircraft</t>
  </si>
  <si>
    <t>CZ LIBEREC01</t>
  </si>
  <si>
    <t>Technická univerzita v Liberci</t>
  </si>
  <si>
    <t>0215</t>
  </si>
  <si>
    <t>Music and performing arts</t>
  </si>
  <si>
    <t>CZ OLOMOUC01</t>
  </si>
  <si>
    <t>Univerzita Palackého v Olomouci</t>
  </si>
  <si>
    <t>0522</t>
  </si>
  <si>
    <t>Natural environments and wildlife</t>
  </si>
  <si>
    <t>CZ OPAVA01</t>
  </si>
  <si>
    <t>Slezská univerzita v Opavě</t>
  </si>
  <si>
    <t>0913</t>
  </si>
  <si>
    <t>Nursing and midwifery</t>
  </si>
  <si>
    <t>CZ OSTRAVA01</t>
  </si>
  <si>
    <t>Vysoká škola báňská – Technická univerzita Ostrava</t>
  </si>
  <si>
    <t>1022</t>
  </si>
  <si>
    <t>Occupational health and safety</t>
  </si>
  <si>
    <t>CZ OSTRAVA02</t>
  </si>
  <si>
    <t>Ostravská univerzita v Ostravě</t>
  </si>
  <si>
    <t>0031</t>
  </si>
  <si>
    <t>Personal skills and development</t>
  </si>
  <si>
    <t>CZ PLZEN01</t>
  </si>
  <si>
    <t>Západočeská univerzita v Plzni</t>
  </si>
  <si>
    <t>0916</t>
  </si>
  <si>
    <t>Pharmacy</t>
  </si>
  <si>
    <t>CZ PRAHA02</t>
  </si>
  <si>
    <t>Česka Zemedelska Univerzita v Praze - Czech University of Life Sciences</t>
  </si>
  <si>
    <t>0223</t>
  </si>
  <si>
    <t>Philosophy and ethics</t>
  </si>
  <si>
    <t>CZ PRAHA04</t>
  </si>
  <si>
    <t>Akademie múzických umění v Praze - Academy of Performing Arts in Prague</t>
  </si>
  <si>
    <t>0533</t>
  </si>
  <si>
    <t>Physics</t>
  </si>
  <si>
    <t>CZ PRAHA07</t>
  </si>
  <si>
    <t>Univerzita Karlova v Praze</t>
  </si>
  <si>
    <t>0312</t>
  </si>
  <si>
    <t>Political sciences and civics</t>
  </si>
  <si>
    <t>CZ USTINAD01</t>
  </si>
  <si>
    <t>Univerzita Jana Evangelisty Purkyně v Ústí nad Labem</t>
  </si>
  <si>
    <t>1032</t>
  </si>
  <si>
    <t>Protection of persons and property</t>
  </si>
  <si>
    <t>CZ ZLIN01</t>
  </si>
  <si>
    <t>Univerzita Tomáše Bati ve Zlíně</t>
  </si>
  <si>
    <t>0313</t>
  </si>
  <si>
    <t>Psychology</t>
  </si>
  <si>
    <t>D  AACHEN01</t>
  </si>
  <si>
    <t>Rheinisch-Westfaelische Technische Hochschule Aachen</t>
  </si>
  <si>
    <t>0221</t>
  </si>
  <si>
    <t>Religion and theology</t>
  </si>
  <si>
    <t>D  AUGSBUR02</t>
  </si>
  <si>
    <t>Hochschule Augsburg</t>
  </si>
  <si>
    <t>0415</t>
  </si>
  <si>
    <t>Secretarial and office work</t>
  </si>
  <si>
    <t>D  BERLIN01</t>
  </si>
  <si>
    <t>Freie Universität Berlin</t>
  </si>
  <si>
    <t>0923</t>
  </si>
  <si>
    <t>Social work and counselling</t>
  </si>
  <si>
    <t>D  BERLIN02</t>
  </si>
  <si>
    <t>Technische Universität Berlin</t>
  </si>
  <si>
    <t>0314</t>
  </si>
  <si>
    <t>Sociology and cultural studies</t>
  </si>
  <si>
    <t>D  BERLIN04</t>
  </si>
  <si>
    <t>Beuth Hochschule für Technik, Berlin</t>
  </si>
  <si>
    <t>0613</t>
  </si>
  <si>
    <t>Software and applications development and analysis</t>
  </si>
  <si>
    <t>D  BERLIN13</t>
  </si>
  <si>
    <t>HUMBOLDT Universität zu Berlin</t>
  </si>
  <si>
    <t>1014</t>
  </si>
  <si>
    <t>Sports</t>
  </si>
  <si>
    <t>D  BIELEFE01</t>
  </si>
  <si>
    <t>Universität Bielefeld</t>
  </si>
  <si>
    <t>0542</t>
  </si>
  <si>
    <t>Statistics</t>
  </si>
  <si>
    <t>D  BINGEN01</t>
  </si>
  <si>
    <t>Fachhochschule Bingen</t>
  </si>
  <si>
    <t>0114</t>
  </si>
  <si>
    <t>Teacher training with subject specialization</t>
  </si>
  <si>
    <t>D  BOCHUM01</t>
  </si>
  <si>
    <t>Ruhr-Universität Bochum</t>
  </si>
  <si>
    <t>0113</t>
  </si>
  <si>
    <t>Teacher training without subject specialization</t>
  </si>
  <si>
    <t>D  BONN01</t>
  </si>
  <si>
    <t>Rheinische Friedrich-Wilhelms-Universität Bonn</t>
  </si>
  <si>
    <t>0723</t>
  </si>
  <si>
    <t>Textiles (clothes, footwear and leather)</t>
  </si>
  <si>
    <t>D  BREMEN01</t>
  </si>
  <si>
    <t>Universität Bremen</t>
  </si>
  <si>
    <t>0915</t>
  </si>
  <si>
    <t>Therapy and rehabilitation</t>
  </si>
  <si>
    <t>D  CHEMNIT01</t>
  </si>
  <si>
    <t>Technische Universität Chemnitz</t>
  </si>
  <si>
    <t>0917</t>
  </si>
  <si>
    <t>Traditional and complementary medicine and therapy</t>
  </si>
  <si>
    <t>D  DORTMUN01</t>
  </si>
  <si>
    <t>Technische Universität Dortmund</t>
  </si>
  <si>
    <t>0112</t>
  </si>
  <si>
    <t>Training for pre-school teachers</t>
  </si>
  <si>
    <t>D  DORTMUN02</t>
  </si>
  <si>
    <t>Fachhochschule Dortmund</t>
  </si>
  <si>
    <t>1041</t>
  </si>
  <si>
    <t>Transport services</t>
  </si>
  <si>
    <t>D  DRESDEN02</t>
  </si>
  <si>
    <t>Technische Universität Dresden</t>
  </si>
  <si>
    <t>1015</t>
  </si>
  <si>
    <t>Travel, tourism and leisure</t>
  </si>
  <si>
    <t>D  DUSSELD01</t>
  </si>
  <si>
    <t>Heinrich-Heine-Universität Düsseldorf</t>
  </si>
  <si>
    <t>0841</t>
  </si>
  <si>
    <t>Veterinary</t>
  </si>
  <si>
    <t>D  ERLANGE01</t>
  </si>
  <si>
    <t>Friedrich-Alexander-Universität Erlangen-Nürnberg</t>
  </si>
  <si>
    <t>0416</t>
  </si>
  <si>
    <t>Wholesale and retail sales</t>
  </si>
  <si>
    <t>D  FLENSBU01</t>
  </si>
  <si>
    <t>Europa-Universität Flensburg</t>
  </si>
  <si>
    <t>0417</t>
  </si>
  <si>
    <t>Work skills</t>
  </si>
  <si>
    <t>D  FRANKFU01</t>
  </si>
  <si>
    <t>J. W. Goethe Universität, Frankfurt am Main</t>
  </si>
  <si>
    <t>D  FRANKFU02</t>
  </si>
  <si>
    <t>Hochschule für Musik und Darstellende Kunst, Frankfurt am Main</t>
  </si>
  <si>
    <t>D  FRANKFU08</t>
  </si>
  <si>
    <t>Europa-Universität Viadrina Frankfurt (Oder)</t>
  </si>
  <si>
    <t>D  FREIBUR01</t>
  </si>
  <si>
    <t>Albert-Ludwigs-Universität Freiburg</t>
  </si>
  <si>
    <t>D  FREIBUR02</t>
  </si>
  <si>
    <t>Pädagogische Hochschule Freiburg</t>
  </si>
  <si>
    <t>D  FREIBUR04</t>
  </si>
  <si>
    <t>Katolische Hochschule Freiburg</t>
  </si>
  <si>
    <t>D  FREISIN01</t>
  </si>
  <si>
    <t>Hochschule Weihenstephan-Triesdorf</t>
  </si>
  <si>
    <t>D  FURTWAN01</t>
  </si>
  <si>
    <t>Hochschule Furtwangen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</si>
  <si>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</si>
  <si>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</si>
  <si>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</si>
  <si>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</si>
  <si>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</si>
  <si>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</si>
  <si>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HAMBURG01</t>
  </si>
  <si>
    <t>Universität Hamburg</t>
  </si>
  <si>
    <t>D  HANNOVE01</t>
  </si>
  <si>
    <t>Gottfried Wilhelm Leibniz Universität Hannover</t>
  </si>
  <si>
    <t>D  HANNOVE02</t>
  </si>
  <si>
    <t>Medizinische Fachhochschule Hannover</t>
  </si>
  <si>
    <t>D  HEIDELB01</t>
  </si>
  <si>
    <t>Karl-Ruprecht-Universität Heidelberg</t>
  </si>
  <si>
    <t>D  HEIDELB05</t>
  </si>
  <si>
    <t>SRH Hochschule Heidelberg</t>
  </si>
  <si>
    <t>D  HEILBRO01</t>
  </si>
  <si>
    <t>Hochschule Heilbronn</t>
  </si>
  <si>
    <t>D  HILDESH01</t>
  </si>
  <si>
    <t>Universität Hildesheim</t>
  </si>
  <si>
    <t>D  JENA01</t>
  </si>
  <si>
    <t>Friedrich-Schiller-Universität Jena</t>
  </si>
  <si>
    <t>D  KARLSRU05</t>
  </si>
  <si>
    <t>Fachhochschule Karlsruhe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</si>
  <si>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</si>
  <si>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</si>
  <si>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</si>
  <si>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</si>
  <si>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</si>
  <si>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</si>
  <si>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KOLN03</t>
  </si>
  <si>
    <t>Hochschule für Musik un Tanz, Köln</t>
  </si>
  <si>
    <t>D  KONSTAN01</t>
  </si>
  <si>
    <t>Universität Konstanz</t>
  </si>
  <si>
    <t>D  LEIPZIG01</t>
  </si>
  <si>
    <t>Universität Leipzig</t>
  </si>
  <si>
    <t>D  LUDWIGH01</t>
  </si>
  <si>
    <t>Fachhochschule Ludwigshafen am Rhein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</si>
  <si>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</si>
  <si>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</si>
  <si>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</si>
  <si>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</si>
  <si>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</si>
  <si>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</si>
  <si>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MANNHEI06</t>
  </si>
  <si>
    <t>Hochschule der Bundesagentur für Arbeit</t>
  </si>
  <si>
    <t>D  MUNCHEN01</t>
  </si>
  <si>
    <t>Ludwig-Maximilians-Universität München</t>
  </si>
  <si>
    <t>D  MUNCHEN02</t>
  </si>
  <si>
    <t>Technische Universität München</t>
  </si>
  <si>
    <t>D  MUNCHEN03</t>
  </si>
  <si>
    <t>Hochschule für Musik und Theater, München</t>
  </si>
  <si>
    <t>D  MUNSTER01</t>
  </si>
  <si>
    <t>Westfälische Wilhelms-Universität Münster</t>
  </si>
  <si>
    <t>D  OLDENBU01</t>
  </si>
  <si>
    <t>Carl von Ossietzky Universität Oldenbourg</t>
  </si>
  <si>
    <t>D  OSNABRU01</t>
  </si>
  <si>
    <t>Universität Osnabrück</t>
  </si>
  <si>
    <t>D  OSNABRU02</t>
  </si>
  <si>
    <t>Hochschule Osnabrück</t>
  </si>
  <si>
    <t>D  PADERBO01</t>
  </si>
  <si>
    <t>Universität Paderborn</t>
  </si>
  <si>
    <t>D  POTSDAM01</t>
  </si>
  <si>
    <t>Universität-Potsdam</t>
  </si>
  <si>
    <t>D  REGENSB01</t>
  </si>
  <si>
    <t>Universität Regensburg</t>
  </si>
  <si>
    <t>D  REGENSB02</t>
  </si>
  <si>
    <t>Ostbayerische Technische Hochschule Regensburg</t>
  </si>
  <si>
    <t>D  ROSTOCK01</t>
  </si>
  <si>
    <t>University of Rostock</t>
  </si>
  <si>
    <t>D  ROSTOCK02</t>
  </si>
  <si>
    <t>Hochschule für Musik und Theater, Rostock</t>
  </si>
  <si>
    <t>D  SAARBRU01</t>
  </si>
  <si>
    <t>Universität des Saarlandes</t>
  </si>
  <si>
    <t>D  SIEGEN01</t>
  </si>
  <si>
    <t>Universität Siegen</t>
  </si>
  <si>
    <t>D  TRIER01</t>
  </si>
  <si>
    <t>Universität Trier</t>
  </si>
  <si>
    <t>D  TUBINGE01</t>
  </si>
  <si>
    <t>Eberhard Karls Universität Tübingen</t>
  </si>
  <si>
    <t>D  WEIMAR02</t>
  </si>
  <si>
    <t>Hochschule für Musik FRANZ LISZT Weimar</t>
  </si>
  <si>
    <t>D  WUPPERT01</t>
  </si>
  <si>
    <t>Bergische Universität Wuppertal</t>
  </si>
  <si>
    <t>D  WURZBUR01</t>
  </si>
  <si>
    <t>Universität Würzburg</t>
  </si>
  <si>
    <t>DK ALBORG01</t>
  </si>
  <si>
    <t>Aalborg University</t>
  </si>
  <si>
    <t>DK KOBENHA09</t>
  </si>
  <si>
    <t>Royal Danish Academy of Music</t>
  </si>
  <si>
    <t>E  ALICANT01</t>
  </si>
  <si>
    <t>Universidad de Alicante</t>
  </si>
  <si>
    <t>E  ALMERIA01</t>
  </si>
  <si>
    <t>Universidad de Almería</t>
  </si>
  <si>
    <t>E  BADAJOZ01</t>
  </si>
  <si>
    <t>Universidad de Extremadura</t>
  </si>
  <si>
    <t>E  BARCELO01</t>
  </si>
  <si>
    <t>Universitat de Barcelona</t>
  </si>
  <si>
    <t>E  BARCELO02</t>
  </si>
  <si>
    <t>Universitat Autonoma de Barcelona</t>
  </si>
  <si>
    <t>E  BILBAO01</t>
  </si>
  <si>
    <t>Universidad del País Vasco / Euskal Herriko Unibertsitatea</t>
  </si>
  <si>
    <t>E  BILBAO02</t>
  </si>
  <si>
    <t>Universidad de Deusto – Deustuko Unibertsitatea</t>
  </si>
  <si>
    <t>E  CIUDA-R01</t>
  </si>
  <si>
    <t>Universidad de Castilla-la Mancha</t>
  </si>
  <si>
    <t>E  CORDOBA01</t>
  </si>
  <si>
    <t>Universidad de Córdoba</t>
  </si>
  <si>
    <t>E  ELCHE01</t>
  </si>
  <si>
    <t>Universidad Miguel Hernandez de Elche</t>
  </si>
  <si>
    <t>E  GIRONA02</t>
  </si>
  <si>
    <t>Universitat de Girona</t>
  </si>
  <si>
    <t>E  GRANADA01</t>
  </si>
  <si>
    <t>Universidad de Granada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</si>
  <si>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</si>
  <si>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</si>
  <si>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</si>
  <si>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</si>
  <si>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</si>
  <si>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</si>
  <si>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</si>
  <si>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</si>
  <si>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</si>
  <si>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</si>
  <si>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LOGRONO01</t>
  </si>
  <si>
    <t>Universidad de la Rioja</t>
  </si>
  <si>
    <t>E  MADRID03</t>
  </si>
  <si>
    <t>Universidad Complutense de Madrid</t>
  </si>
  <si>
    <t>E  MADRID04</t>
  </si>
  <si>
    <t>Universidad Autónoma de Madrid</t>
  </si>
  <si>
    <t>E  MADRID114</t>
  </si>
  <si>
    <t>ESIC Business &amp; Marketing School</t>
  </si>
  <si>
    <t>E  MADRID14</t>
  </si>
  <si>
    <t>Universidad Carlos III de Madrid</t>
  </si>
  <si>
    <t>E  MADRID18</t>
  </si>
  <si>
    <t>Universidad Europea de Madrid</t>
  </si>
  <si>
    <t>E  MADRID27</t>
  </si>
  <si>
    <t>Real Conservatorio Superior de Musica De Madrid</t>
  </si>
  <si>
    <t>E  MALAGA01</t>
  </si>
  <si>
    <t>Universidad de Málaga</t>
  </si>
  <si>
    <t>E  MALAGA02</t>
  </si>
  <si>
    <t>Conservatorio Superior de Musica de Malaga</t>
  </si>
  <si>
    <t>E  OVIEDO01</t>
  </si>
  <si>
    <t>Universidade de Oviedo</t>
  </si>
  <si>
    <t>E  PALMA01</t>
  </si>
  <si>
    <t>Universitat de les Illes Balears</t>
  </si>
  <si>
    <t>E  SALAMAN02</t>
  </si>
  <si>
    <t>Universidade de Salamanca</t>
  </si>
  <si>
    <t>E  SANTIAG01</t>
  </si>
  <si>
    <t>Universidade de Santiago de Compostela</t>
  </si>
  <si>
    <t>E  SEVILLA01</t>
  </si>
  <si>
    <t>Universidade de Sevilla</t>
  </si>
  <si>
    <t>E  SEVILLA03</t>
  </si>
  <si>
    <t>Universidad Pablo de Olavide</t>
  </si>
  <si>
    <t>E  SEVILLA05</t>
  </si>
  <si>
    <t>Universidad Internacional de Andalucía</t>
  </si>
  <si>
    <t>E  TARRAGO01</t>
  </si>
  <si>
    <t>Universitat Rovira i Virgili</t>
  </si>
  <si>
    <t>E  TENERIF01</t>
  </si>
  <si>
    <t>Universidad de La Laguna</t>
  </si>
  <si>
    <t>E  VALENCI01</t>
  </si>
  <si>
    <t>Universitat de València</t>
  </si>
  <si>
    <t>E  VALENCI02</t>
  </si>
  <si>
    <t>Universidad Politechnica de Valencia</t>
  </si>
  <si>
    <t>E  ZARAGOZ01</t>
  </si>
  <si>
    <t>Universidad de Zaragoza</t>
  </si>
  <si>
    <t>EE TALLINN04</t>
  </si>
  <si>
    <t>Tallinna Tehnikaülikool - TalTech University</t>
  </si>
  <si>
    <t>EE TALLINN05</t>
  </si>
  <si>
    <t>Tallinna Ülikool</t>
  </si>
  <si>
    <t>EE TARTU01</t>
  </si>
  <si>
    <t>Eesti Maaülikool</t>
  </si>
  <si>
    <t>EE TARTU02</t>
  </si>
  <si>
    <t>Tartu Ülikool - University of Tartu</t>
  </si>
  <si>
    <t>F  ANGERS01</t>
  </si>
  <si>
    <t>Université d`Angers</t>
  </si>
  <si>
    <t>F  ANGERS04</t>
  </si>
  <si>
    <t>Université Catholique de l’Ouest, Angers</t>
  </si>
  <si>
    <t>F  ANGERS08</t>
  </si>
  <si>
    <t>Groupe École Superieure d'Agriculture d'Angers</t>
  </si>
  <si>
    <t>F  BESANCO01</t>
  </si>
  <si>
    <t>Université de Franche-Comté</t>
  </si>
  <si>
    <t>F  BORDEAU03</t>
  </si>
  <si>
    <t>Université Bordeaux Montaigne</t>
  </si>
  <si>
    <t>F  BORDEAU41</t>
  </si>
  <si>
    <t>Université Montesquieu Bordeaux IV</t>
  </si>
  <si>
    <t>F  BORDEAU58</t>
  </si>
  <si>
    <t>Université de Bordeaux</t>
  </si>
  <si>
    <t>F  BREST01</t>
  </si>
  <si>
    <t>Université de Bretagne Occidentale</t>
  </si>
  <si>
    <t>F  CERGY07</t>
  </si>
  <si>
    <t>Université de Cergy-Pontoise</t>
  </si>
  <si>
    <t>F  CHAMBER01</t>
  </si>
  <si>
    <t>Université de Savoie</t>
  </si>
  <si>
    <t>F  CHOLET07</t>
  </si>
  <si>
    <t>ESIAME, Ecole Supérieure Pour L'innovation Et L'action Vers Les Métiers De L'entreprise</t>
  </si>
  <si>
    <t>F  CLERMON48</t>
  </si>
  <si>
    <t>University of Clermont Auvergne</t>
  </si>
  <si>
    <t>F  CORTE01</t>
  </si>
  <si>
    <t>Università di Corsica Pasquale Paoli</t>
  </si>
  <si>
    <t>F  DIJON31</t>
  </si>
  <si>
    <t>AgroSup Dijon</t>
  </si>
  <si>
    <t>F  DUNKERQ09</t>
  </si>
  <si>
    <t>Université du Littoral Côte d'Opale</t>
  </si>
  <si>
    <t>F  LE-HAVR04</t>
  </si>
  <si>
    <t>École de Management de Normandie</t>
  </si>
  <si>
    <t>F  LILLE02</t>
  </si>
  <si>
    <t>Université Lille 2 Droit et Santé</t>
  </si>
  <si>
    <t>F  LILLE03</t>
  </si>
  <si>
    <t>Université Charles-de-Gaulle - Lille 3</t>
  </si>
  <si>
    <t>F  LILLE11</t>
  </si>
  <si>
    <t>Université Catholique de Lille</t>
  </si>
  <si>
    <t>F  LIMOGES01</t>
  </si>
  <si>
    <t>Université de Limoges</t>
  </si>
  <si>
    <t>F  LYON01</t>
  </si>
  <si>
    <t>L’Université Claude-Bernard Lyon</t>
  </si>
  <si>
    <t>F  LYON03</t>
  </si>
  <si>
    <t>Université Jean Moulin Lyon III</t>
  </si>
  <si>
    <t>F  LYON10</t>
  </si>
  <si>
    <t>Université Catholique de Lyon</t>
  </si>
  <si>
    <t>F  LYON103</t>
  </si>
  <si>
    <t>Ecole Normale Supérieure de Lyon</t>
  </si>
  <si>
    <t>F  MARSEIL11</t>
  </si>
  <si>
    <t>École Centrale Marseille</t>
  </si>
  <si>
    <t>F  MONTPEL03</t>
  </si>
  <si>
    <t>Université Paul Valéry - Montpellier III</t>
  </si>
  <si>
    <t>F  MONTPEL54</t>
  </si>
  <si>
    <t>Université de Montpellier</t>
  </si>
  <si>
    <t>F  NANCY43</t>
  </si>
  <si>
    <t>Université de Lorraine</t>
  </si>
  <si>
    <t>F  NANTES01</t>
  </si>
  <si>
    <t>Université de Nantes</t>
  </si>
  <si>
    <t>F  NICE01</t>
  </si>
  <si>
    <t>Université de Nice Sophia Antipolis</t>
  </si>
  <si>
    <t>F  NIMES17</t>
  </si>
  <si>
    <t>University of Nimes</t>
  </si>
  <si>
    <t>F  NOISY02</t>
  </si>
  <si>
    <t>Ecole Supérieure d’Ingénieurs en Electrotechnique et Electronique (ESIEE)</t>
  </si>
  <si>
    <t>F  ORLEANS01</t>
  </si>
  <si>
    <t>Université d'Orléans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</si>
  <si>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</si>
  <si>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</si>
  <si>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</si>
  <si>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</si>
  <si>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</si>
  <si>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</si>
  <si>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PARIS011</t>
  </si>
  <si>
    <t>Université Paris-Sud XI</t>
  </si>
  <si>
    <t>F  PARIS054</t>
  </si>
  <si>
    <t>École Pratique des Hautes Etudes (EPHE)</t>
  </si>
  <si>
    <t>F  PARIS092</t>
  </si>
  <si>
    <t>École nationale des Chartes</t>
  </si>
  <si>
    <t>F  PARIS178</t>
  </si>
  <si>
    <t>Institut Nationale des Langues et Civilisations Orientales</t>
  </si>
  <si>
    <t>F  PARIS225</t>
  </si>
  <si>
    <t>Université Paris-Est Marne-la-Vallée</t>
  </si>
  <si>
    <t>F  PARIS429</t>
  </si>
  <si>
    <t>Institut d'Etude des Relationes Internationales - ILERI</t>
  </si>
  <si>
    <t>F  PARIS468</t>
  </si>
  <si>
    <t>Sorbonne Université, Faculté des Lettres</t>
  </si>
  <si>
    <t>F  RENNES01</t>
  </si>
  <si>
    <t>Université de Rennes I</t>
  </si>
  <si>
    <t>F  RENNES02</t>
  </si>
  <si>
    <t>Université de Rennes 2</t>
  </si>
  <si>
    <t>F  RENNES49</t>
  </si>
  <si>
    <t>École Européenne Supérieure d’Art de Bretagne</t>
  </si>
  <si>
    <t>F  ROUEN01</t>
  </si>
  <si>
    <t>Université de Rouen</t>
  </si>
  <si>
    <t>F  SAINTES05</t>
  </si>
  <si>
    <t>EPLEFPA  de SAINTONGE</t>
  </si>
  <si>
    <t>F  STRASBO48</t>
  </si>
  <si>
    <t>Université de Strasbourg</t>
  </si>
  <si>
    <t>F  TOULOUS09</t>
  </si>
  <si>
    <t>Institut Catholique de Toulouse</t>
  </si>
  <si>
    <t>G  ATHINE01</t>
  </si>
  <si>
    <t>National and Kapodistrian University of Athens</t>
  </si>
  <si>
    <t>G  ATHINE03</t>
  </si>
  <si>
    <t>Geoponiko Panepistimio Athinon - Agricultural University of Athens</t>
  </si>
  <si>
    <t>G  EGALEO02</t>
  </si>
  <si>
    <t>University of West Attica</t>
  </si>
  <si>
    <t>G  KALAMAT01</t>
  </si>
  <si>
    <t>Technological Educational Institute of Kalamata</t>
  </si>
  <si>
    <t>G  KAVALA01</t>
  </si>
  <si>
    <t>Eastern Macedonia And Thrace Institute Of Technology (EMaTTech)</t>
  </si>
  <si>
    <t>G  KOMOTIN01</t>
  </si>
  <si>
    <t>Dimokritio Panepistimio Thrakis</t>
  </si>
  <si>
    <t>G  THESSAL01</t>
  </si>
  <si>
    <t>Aristotle University of Thessaloniki</t>
  </si>
  <si>
    <t>G  THESSAL12</t>
  </si>
  <si>
    <t>Alexander Technological Educational Institute of Thessaloniki</t>
  </si>
  <si>
    <t>HR OSIJEK01</t>
  </si>
  <si>
    <t>Sveučilište Josipa Jurja Strossmayera u Osijeku</t>
  </si>
  <si>
    <t>HR PULA01</t>
  </si>
  <si>
    <t>Sveučilište Jurja Dobrile u Puli</t>
  </si>
  <si>
    <t>HR RIJEKA01</t>
  </si>
  <si>
    <t>Sveučilište u Rijeci</t>
  </si>
  <si>
    <t>HR SPLIT01</t>
  </si>
  <si>
    <t>Sveučilište u Splitu</t>
  </si>
  <si>
    <t>HR ZADAR01</t>
  </si>
  <si>
    <t>Sveučilište u Zadru</t>
  </si>
  <si>
    <t>HR ZAGREB01</t>
  </si>
  <si>
    <t>Sveučilište u Zagrebu</t>
  </si>
  <si>
    <t>I  ADRIA01</t>
  </si>
  <si>
    <t>Conservatorio di Musica “Antonio Buzzolla” di Adria (RO)</t>
  </si>
  <si>
    <t>I  AOSTA02</t>
  </si>
  <si>
    <t>Università della Valle d'Aosta - Université de la Vallée d'Aoste</t>
  </si>
  <si>
    <t>I  BERGAMO01</t>
  </si>
  <si>
    <t>Università degli Studi di Bergamo</t>
  </si>
  <si>
    <t>I  BOLOGNA01</t>
  </si>
  <si>
    <t>Università degli Studi di  Bologna</t>
  </si>
  <si>
    <t>I  BOLZANO02</t>
  </si>
  <si>
    <t>Conservatorio di Musica "C.Monteverdi" di Bolzano - Musikkonservatorium "C.Monteverdi" Bozen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</si>
  <si>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</si>
  <si>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</si>
  <si>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</si>
  <si>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</si>
  <si>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</si>
  <si>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</si>
  <si>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</si>
  <si>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</si>
  <si>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</si>
  <si>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</si>
  <si>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</si>
  <si>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</si>
  <si>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FOGGIA03</t>
  </si>
  <si>
    <t>Università degli Studi di Foggia</t>
  </si>
  <si>
    <t>I  FROSINO02</t>
  </si>
  <si>
    <t>Conservatorio di Musica "L. Refice"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</si>
  <si>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</si>
  <si>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</si>
  <si>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</si>
  <si>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</si>
  <si>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</si>
  <si>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</si>
  <si>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</si>
  <si>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</si>
  <si>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</si>
  <si>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</si>
  <si>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MANTOVA01</t>
  </si>
  <si>
    <t>Conservatorio di Musica "L.Campiani", Mantova</t>
  </si>
  <si>
    <t>I  MESSINA01</t>
  </si>
  <si>
    <t>Università degli Studi di Messina</t>
  </si>
  <si>
    <t>I  MILANO01</t>
  </si>
  <si>
    <t>Università degli Studi di Milano</t>
  </si>
  <si>
    <t>I  MILANO03</t>
  </si>
  <si>
    <t>Università Cattolica del Sacro Cuore</t>
  </si>
  <si>
    <t>I  MILANO16</t>
  </si>
  <si>
    <t>Università degli Studi di Milano Bicocca</t>
  </si>
  <si>
    <t>I  NAPOLI01</t>
  </si>
  <si>
    <t>Università degli Studi di Napoli Federico II</t>
  </si>
  <si>
    <t>I  NAPOLI02</t>
  </si>
  <si>
    <t>Istituto Universitario Orientale, Napoli</t>
  </si>
  <si>
    <t>I  NAPOLI09</t>
  </si>
  <si>
    <t>Università degli Studi della Campania Luigi Vanvitelli</t>
  </si>
  <si>
    <t>I  PADOVA01</t>
  </si>
  <si>
    <t>Università degli Studi di Padova 'Il Bo'</t>
  </si>
  <si>
    <t>I  PALERMO04</t>
  </si>
  <si>
    <t>Conservatorio di Musica "Vincenzo Bellini" di Palermo</t>
  </si>
  <si>
    <t>I  PARMA01</t>
  </si>
  <si>
    <t>Università degli Studi di Parma</t>
  </si>
  <si>
    <t>I  PARMA02</t>
  </si>
  <si>
    <t>Conservatorio di Musica "Arrigo Boito",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</si>
  <si>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</si>
  <si>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</si>
  <si>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</si>
  <si>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</si>
  <si>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</si>
  <si>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</si>
  <si>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PESCARA01</t>
  </si>
  <si>
    <t xml:space="preserve">Conservatorio di Musica di Pescara 'Luisa d'Annunzio' </t>
  </si>
  <si>
    <t>I  PISA01</t>
  </si>
  <si>
    <t>Università di Pisa</t>
  </si>
  <si>
    <t>I  POTENZA01</t>
  </si>
  <si>
    <t>Università degli Studi della Basilicata</t>
  </si>
  <si>
    <t>I  REGGIO01</t>
  </si>
  <si>
    <t>Università degli Studi Mediterranea di Reggio Calabria</t>
  </si>
  <si>
    <t>I  ROMA01</t>
  </si>
  <si>
    <t>Università degli Studi di Roma 'La Sapienza'</t>
  </si>
  <si>
    <t>I  ROMA02</t>
  </si>
  <si>
    <t>Università degli Studi di Roma 'Tor Vergata'</t>
  </si>
  <si>
    <t>I  ROMA09</t>
  </si>
  <si>
    <t>Conservatorio di Musica Santa Cecilia, Roma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</si>
  <si>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</si>
  <si>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</si>
  <si>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</si>
  <si>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</si>
  <si>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</si>
  <si>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</si>
  <si>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</si>
  <si>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</si>
  <si>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</si>
  <si>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</si>
  <si>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TRAPANI03</t>
  </si>
  <si>
    <t>Accademia di Belle Arti “Kandinskij” di Trapani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</si>
  <si>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</si>
  <si>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</si>
  <si>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</si>
  <si>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</si>
  <si>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</si>
  <si>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</si>
  <si>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</si>
  <si>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</si>
  <si>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IRLDUBLIN02</t>
  </si>
  <si>
    <t>University College Dublin</t>
  </si>
  <si>
    <t>IRLLIMERIC01</t>
  </si>
  <si>
    <t>University of Limerick - Ollscoil Luimnigh</t>
  </si>
  <si>
    <t>IS AKUREYR01</t>
  </si>
  <si>
    <t>Háskólinn á Akureyri - University of Akureyri</t>
  </si>
  <si>
    <t>IS BORGARN02</t>
  </si>
  <si>
    <t>Landbúnaðarháskóli Íslands - Agricultural University of Iceland</t>
  </si>
  <si>
    <t>IS REYKJAV05</t>
  </si>
  <si>
    <t>Háskólinn í Reykjavík - Reykjavik University</t>
  </si>
  <si>
    <t>IS REYKJAV06</t>
  </si>
  <si>
    <t>Listaháskóli Íslands - Iceland Academy of the Arts</t>
  </si>
  <si>
    <t>LT KAUNAS01</t>
  </si>
  <si>
    <t>Vytauto Didžiojo universitetas</t>
  </si>
  <si>
    <t>LT KAUNAS02</t>
  </si>
  <si>
    <t>Kauno technologijos universitetas</t>
  </si>
  <si>
    <t>LT KAUNAS05</t>
  </si>
  <si>
    <t>Aleksandro Stulginskio universitetas</t>
  </si>
  <si>
    <t>LT KAUNAS08</t>
  </si>
  <si>
    <t>Kauno Kolegija</t>
  </si>
  <si>
    <t>LT KAUNAS13</t>
  </si>
  <si>
    <t>Lietuvos sveikatos mokslų universitetas - Lithuanian University of Health Sciences</t>
  </si>
  <si>
    <t>LT KAUNO01</t>
  </si>
  <si>
    <t>Kauno miškų ir aplinkos inžinerijos kolegija - Kaunas College of Forestry and Environmental Engineering</t>
  </si>
  <si>
    <t>LT KLAIPED01</t>
  </si>
  <si>
    <t>Klaipėdos universitetas</t>
  </si>
  <si>
    <t>LT SIAULIA01</t>
  </si>
  <si>
    <t>Šiaulių universitetas</t>
  </si>
  <si>
    <t>LT VILNIUS01</t>
  </si>
  <si>
    <t>Vilniaus Universitetas</t>
  </si>
  <si>
    <t>LT VILNIUS02</t>
  </si>
  <si>
    <t>Vilniaus Gedimino technikos universitetas</t>
  </si>
  <si>
    <t>LT VILNIUS14</t>
  </si>
  <si>
    <t>Vilniaus technologijų ir dizaino kolegija  - Vilnius College of Technologies and Design</t>
  </si>
  <si>
    <t>LV JELGAVA01</t>
  </si>
  <si>
    <t>Latvijas Lauksaimniecības universitāte - Latvia University of Agriculture</t>
  </si>
  <si>
    <t>LV RIGA01</t>
  </si>
  <si>
    <t>Latvijas Universitāte</t>
  </si>
  <si>
    <t>LV RIGA27</t>
  </si>
  <si>
    <t>Rīgas Pedagoģijas un izglītības vadības akadēmija</t>
  </si>
  <si>
    <t>LV RIGA34</t>
  </si>
  <si>
    <t>Rīgas Juridiskā augstskola - Riga Graduate School of Law</t>
  </si>
  <si>
    <t>MK SKOPJE01</t>
  </si>
  <si>
    <t>Ss. Cyril and Methodius University, Skopje</t>
  </si>
  <si>
    <t>MK STIP01</t>
  </si>
  <si>
    <t>Goce Delchev University - Stip — Универзитет „Гоце Делчев“ - Штип</t>
  </si>
  <si>
    <t>MK STRUGA01</t>
  </si>
  <si>
    <t>International University of Struga</t>
  </si>
  <si>
    <t>MT MALTA01</t>
  </si>
  <si>
    <t>Università Tá Malta - University of Malta</t>
  </si>
  <si>
    <t>N  BERGEN01</t>
  </si>
  <si>
    <t>Universitetet i Bergen</t>
  </si>
  <si>
    <t>N  ELVERUM02</t>
  </si>
  <si>
    <t>Høgskolen i Innlandet - Inland Norway University of Applied Sciences</t>
  </si>
  <si>
    <t>N  OSLO01</t>
  </si>
  <si>
    <t>Universitetet i Oslo</t>
  </si>
  <si>
    <t>N  OSLO03</t>
  </si>
  <si>
    <t>Norges musikkhøgskole - Norwegian Academy of Music</t>
  </si>
  <si>
    <t>N  TROMSO01</t>
  </si>
  <si>
    <t>Universitetet i Tromsø</t>
  </si>
  <si>
    <t>N  TRONDHE01</t>
  </si>
  <si>
    <t>Norges Teknisk-Naturvitenskapelige Universitet</t>
  </si>
  <si>
    <t>NL AMSTERD02</t>
  </si>
  <si>
    <t>Vrije Universiteit Amsterdam</t>
  </si>
  <si>
    <t>NL DRONTEN01</t>
  </si>
  <si>
    <t>Vilentum Hogeschool (Vilentum University of Applied Sciences)</t>
  </si>
  <si>
    <t>NL EINDHOV17</t>
  </si>
  <si>
    <t>Technische Universiteit Eindhoven</t>
  </si>
  <si>
    <t>NL ENSCHED01</t>
  </si>
  <si>
    <t>University of Twente</t>
  </si>
  <si>
    <t>NL GRONING01</t>
  </si>
  <si>
    <t>Rijksuniversiteit Groningen</t>
  </si>
  <si>
    <t>NL ROTTERD01</t>
  </si>
  <si>
    <t>Erasmus Universiteit Rotterdam</t>
  </si>
  <si>
    <t>NL VELP05</t>
  </si>
  <si>
    <t>Van Hall Larenstein, Leeuwarden</t>
  </si>
  <si>
    <t>P  ACORES01</t>
  </si>
  <si>
    <t>Universidade dos Açores</t>
  </si>
  <si>
    <t>P  CASTELO01</t>
  </si>
  <si>
    <t>Instituto Politécnico de Castelo Branco (IPCB)</t>
  </si>
  <si>
    <t>P  COIMBRA01</t>
  </si>
  <si>
    <t>Universidade de Coimbra</t>
  </si>
  <si>
    <t>P  COIMBRA05</t>
  </si>
  <si>
    <t>Instituto Superior Miguel Torga (ISMT)</t>
  </si>
  <si>
    <t>P  EVORA01</t>
  </si>
  <si>
    <t>Universidade de Évora</t>
  </si>
  <si>
    <t>P  FUNCHAL03</t>
  </si>
  <si>
    <t>Universidade da Madeira</t>
  </si>
  <si>
    <t>P  LISBOA01</t>
  </si>
  <si>
    <t>Universidade Católica Portuguesa</t>
  </si>
  <si>
    <t>P  LISBOA03</t>
  </si>
  <si>
    <t>Universidade Nova de Lisboa</t>
  </si>
  <si>
    <t>P  LISBOA05</t>
  </si>
  <si>
    <t>Instituto Politecnico de Lisboa, Superior de Educação de Lisboa</t>
  </si>
  <si>
    <t>P  MAIA01</t>
  </si>
  <si>
    <t>Instituto Politécnico da Maia</t>
  </si>
  <si>
    <t>P  PORTALE01</t>
  </si>
  <si>
    <t>Instituto Politécnico  de Portalegre</t>
  </si>
  <si>
    <t>P  PORTO02</t>
  </si>
  <si>
    <t>Universidade do Porto</t>
  </si>
  <si>
    <t>P  SETUBAL01</t>
  </si>
  <si>
    <t>Instituto Politecnico de Setúbal</t>
  </si>
  <si>
    <t>PL BIALYST04</t>
  </si>
  <si>
    <t>Uniwersytet w Białymstoku</t>
  </si>
  <si>
    <t>PL BIELSKO02</t>
  </si>
  <si>
    <t>Akademia Techniczno-Humanistyczna w Bielsku-Białej - University of Bielsko – Biala</t>
  </si>
  <si>
    <t>PL BYDGOSZ01</t>
  </si>
  <si>
    <t>Uniwersytet Kazimierza Wielkiego w Bydgoszczy</t>
  </si>
  <si>
    <t>PL BYDGOSZ02</t>
  </si>
  <si>
    <t>Uniwersytet Technologiczno-Przyrodniczy</t>
  </si>
  <si>
    <t>PL GDANSK01</t>
  </si>
  <si>
    <t>Uniwersytet Gdański</t>
  </si>
  <si>
    <t>PL GLIWICE01</t>
  </si>
  <si>
    <t>Politechnika Śląska</t>
  </si>
  <si>
    <t>PL JOZEFOW01</t>
  </si>
  <si>
    <t>Wyższa Szkoła Gospodarki Euroregionalnej im. Alcide De Gasperi w Józefowie</t>
  </si>
  <si>
    <t>PL KATOWIC01</t>
  </si>
  <si>
    <t>Uniwersytet Śląski w Katowicach</t>
  </si>
  <si>
    <t>PL KATOWIC02</t>
  </si>
  <si>
    <t>Uniwersytet Ekonomiczny w Katowicach</t>
  </si>
  <si>
    <t>PL KATOWIC03</t>
  </si>
  <si>
    <t>Śląski Uniwersytet Medyczny w Katowicach</t>
  </si>
  <si>
    <t>PL KIELCE02</t>
  </si>
  <si>
    <t>Uniwersytet Jana Kochanowskiego w Kielcach</t>
  </si>
  <si>
    <t>PL KONIN02</t>
  </si>
  <si>
    <t>Panstwowa Wyzsza Szkola Zawodowa w Koninie</t>
  </si>
  <si>
    <t>PL KRAKOW01</t>
  </si>
  <si>
    <t>Uniwersytet Jagielloński w Krakowie</t>
  </si>
  <si>
    <t>PL KRAKOW04</t>
  </si>
  <si>
    <t>Uniwersytet Ekonomiczny w Krakowie</t>
  </si>
  <si>
    <t>PL KRAKOW06</t>
  </si>
  <si>
    <t>Uniwersytet Rolniczy w Krakowie im. Hugona Kołłątaja</t>
  </si>
  <si>
    <t>PL LODZ01</t>
  </si>
  <si>
    <t>Uniwersytet Łódzki</t>
  </si>
  <si>
    <t>PL LUBLIN01</t>
  </si>
  <si>
    <t>Uniwersytet Marii Curie-Skłodowskiej</t>
  </si>
  <si>
    <t>PL LUBLIN03</t>
  </si>
  <si>
    <t>Politechnika Lubelska</t>
  </si>
  <si>
    <t>PL LUBLIN05</t>
  </si>
  <si>
    <t>Uniwersytet Medyczny w Lublinie</t>
  </si>
  <si>
    <t>PL NOWY-SA02</t>
  </si>
  <si>
    <t>Państwowa Wyższa Szkoła Zawodowa w Nowym Sączu - State Higher Vocational School in Nowy Sacz</t>
  </si>
  <si>
    <t>PL PILA02</t>
  </si>
  <si>
    <t>Państwowa Wyższa Szkoła Zawodowa im. Stanisława Staszica w Pile</t>
  </si>
  <si>
    <t>PL POZNAN01</t>
  </si>
  <si>
    <t>Uniwersytet im. Adama Mickiewicza w Poznaniu</t>
  </si>
  <si>
    <t>PL POZNAN03</t>
  </si>
  <si>
    <t>Uniwersytet Ekonomiczny w Poznaniu</t>
  </si>
  <si>
    <t>PL POZNAN04</t>
  </si>
  <si>
    <t>Uniwersytet Przyrodniczy w Poznaniu - Poznan University of Life Sciences</t>
  </si>
  <si>
    <t>PL POZNAN06</t>
  </si>
  <si>
    <t>Akademia Muzyczna im. Ignacego Jana Paderewskiego</t>
  </si>
  <si>
    <t>PL PRZEMYS01</t>
  </si>
  <si>
    <t>Wyższa Szkoła Prawa i Administracji w Przemyślu</t>
  </si>
  <si>
    <t>PL RZESZOW02</t>
  </si>
  <si>
    <t>Uniwersytet Rzeszowski</t>
  </si>
  <si>
    <t>PL SANOK01</t>
  </si>
  <si>
    <t>Państwowa Wyższa Szkoła Zawodowa im. Jana Grodka w Sanoku</t>
  </si>
  <si>
    <t>PL SLUPSK01</t>
  </si>
  <si>
    <t>Akademia Pomorska w Słupsku</t>
  </si>
  <si>
    <t>PL SZCZECI01</t>
  </si>
  <si>
    <t>Uniwersytet Szczeciński</t>
  </si>
  <si>
    <t>PL SZCZECI02</t>
  </si>
  <si>
    <t>Zachodniopomorski Uniwersytet Technologiczny w Szczecinie (West Pomeranian University of Technology, Szczecin)</t>
  </si>
  <si>
    <t>PL TORUN01</t>
  </si>
  <si>
    <t>Uniwersytet Mikołaja Kopernika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</si>
  <si>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</si>
  <si>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</si>
  <si>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</si>
  <si>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</si>
  <si>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</si>
  <si>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 w Warszawie - Warsaw University of Life Sciences</t>
  </si>
  <si>
    <t>PL WROCLAW01</t>
  </si>
  <si>
    <t>Uniwersytet Wrocławski</t>
  </si>
  <si>
    <t>PL WROCLAW02</t>
  </si>
  <si>
    <t>Politechnika Wrocławska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</si>
  <si>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</si>
  <si>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</si>
  <si>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</si>
  <si>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</si>
  <si>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</si>
  <si>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</si>
  <si>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ZIELONA01</t>
  </si>
  <si>
    <t>Uniwersytet Zielonogórski</t>
  </si>
  <si>
    <t>RO ARAD01</t>
  </si>
  <si>
    <t>Universitatea „Aurel Vlaicu” din Arad</t>
  </si>
  <si>
    <t>RO ARAD02</t>
  </si>
  <si>
    <t>Universitatea de Vest „Vasile Goldiş” Arad</t>
  </si>
  <si>
    <t>RO BACAU02</t>
  </si>
  <si>
    <t>Universitatea George Bacovia Bacău</t>
  </si>
  <si>
    <t>RO BRASOV01</t>
  </si>
  <si>
    <t>Universitatea Transilvania din Braşov</t>
  </si>
  <si>
    <t>RO BUCURES03</t>
  </si>
  <si>
    <t>Universitatea Naţională de Muzică din Bucureşti</t>
  </si>
  <si>
    <t>RO BUCURES09</t>
  </si>
  <si>
    <t>Universitatea din Bucureşti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</si>
  <si>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</si>
  <si>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</si>
  <si>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</si>
  <si>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</si>
  <si>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BUCURES31</t>
  </si>
  <si>
    <t>Universitatea Crestina "Dimitrie Cantemir"</t>
  </si>
  <si>
    <t>RO CLUJNAP01</t>
  </si>
  <si>
    <t>Universitatea Babeş-Bolyai Cluj-Napoca</t>
  </si>
  <si>
    <t>RO CLUJNAP02</t>
  </si>
  <si>
    <t>Academia de Muzica "Gheorghe Dima"</t>
  </si>
  <si>
    <t>RO CLUJNAP03</t>
  </si>
  <si>
    <t>Universitatea de Medicină şi Farmacie "Iuliu Haţieganu", Cluj-Napoca</t>
  </si>
  <si>
    <t>RO CLUJNAP05</t>
  </si>
  <si>
    <t>Universitatea Tehnică din Cluj-Napoca</t>
  </si>
  <si>
    <t>RO CLUJNAP06</t>
  </si>
  <si>
    <t>Universitatea de Artă şi Design din Cluj-Napoca</t>
  </si>
  <si>
    <t>RO CLUJNAP07</t>
  </si>
  <si>
    <t>Universitatea Sapientia din Cluj-Napoca</t>
  </si>
  <si>
    <t>RO CLUJNAP08</t>
  </si>
  <si>
    <t>Institutul Teologic Protestant din Cluj-Napoca</t>
  </si>
  <si>
    <t>RO CRAIOVA01</t>
  </si>
  <si>
    <t>Universitatea din Craiova</t>
  </si>
  <si>
    <t>RO CRAIOVA02</t>
  </si>
  <si>
    <t>Universitatea de Medicină şi Farmacie din Craiova</t>
  </si>
  <si>
    <t>RO GALATI01</t>
  </si>
  <si>
    <t>Universitatea „Dunărea de Jos” din Galaţi</t>
  </si>
  <si>
    <t>RO GALATI02</t>
  </si>
  <si>
    <t>Universitatea Danubius din Galaţi</t>
  </si>
  <si>
    <t>RO IASI02</t>
  </si>
  <si>
    <t>Universitatea Alexandru Ioan Cuza</t>
  </si>
  <si>
    <t>RO IASI04</t>
  </si>
  <si>
    <t>Universitatea de Medicină şi Farmacie 'Gr.T. Popa'</t>
  </si>
  <si>
    <t>RO ORADEA01</t>
  </si>
  <si>
    <t>Universitatea din Oradea</t>
  </si>
  <si>
    <t>RO ORADEA02</t>
  </si>
  <si>
    <t>Universitatea Creştină Partium</t>
  </si>
  <si>
    <t>RO ORADEA03</t>
  </si>
  <si>
    <t>Agora University of Oradea</t>
  </si>
  <si>
    <t>RO SIBIU01</t>
  </si>
  <si>
    <t>Universitatea "Lucian Blaga" din Sibiu</t>
  </si>
  <si>
    <t>RO SUCEAVA01</t>
  </si>
  <si>
    <t>Universitatea Ştefan cel Mare din Suceava (USV)</t>
  </si>
  <si>
    <t>RO TARGU02</t>
  </si>
  <si>
    <t>Universitatea de Medicină şi Farmacie Târgu Mureş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</si>
  <si>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</si>
  <si>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</si>
  <si>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</si>
  <si>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</si>
  <si>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</si>
  <si>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</si>
  <si>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</si>
  <si>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Universitatea Politehnica din Timişoara</t>
  </si>
  <si>
    <t>S  BORAS01</t>
  </si>
  <si>
    <t>Högskolan i Borås - University of Borås</t>
  </si>
  <si>
    <t>S  GOTEBOR01</t>
  </si>
  <si>
    <t>Göteborgs Universitet</t>
  </si>
  <si>
    <t>S  LUND01</t>
  </si>
  <si>
    <t>Lunds Universitet</t>
  </si>
  <si>
    <t>S  UMEA01</t>
  </si>
  <si>
    <t>Umeå Universitet</t>
  </si>
  <si>
    <t>S  UPPSALA01</t>
  </si>
  <si>
    <t>Uppsala Universitet</t>
  </si>
  <si>
    <t>S  VAXJO03</t>
  </si>
  <si>
    <t>Linnéuniversitetet - Linnaeus University</t>
  </si>
  <si>
    <t>SF HELSINK01</t>
  </si>
  <si>
    <t>Helsingin Yliopisto</t>
  </si>
  <si>
    <t>SF JYVASKY01</t>
  </si>
  <si>
    <t>Jyväskylän yliopisto</t>
  </si>
  <si>
    <t>SF KUOPIO12</t>
  </si>
  <si>
    <t>Itä-Suomen yliopisto - University of Eastern Finland</t>
  </si>
  <si>
    <t>SF MIKKELI07</t>
  </si>
  <si>
    <t>Kaakkois-Suomen ammattikorkeakoulu - South-Eastern Finland University of Applied Sciences</t>
  </si>
  <si>
    <t>SF OULU01</t>
  </si>
  <si>
    <t>University of Oulu - Oulun Yliopisto</t>
  </si>
  <si>
    <t>SF OULU11</t>
  </si>
  <si>
    <t>Oulun seudun ammattikorkeakoulu — Oulu University of Applied Sciences</t>
  </si>
  <si>
    <t>SF TAMPERE01</t>
  </si>
  <si>
    <t>University of Tampere - Tampereen Yliopisto</t>
  </si>
  <si>
    <t>SF TAMPERE02</t>
  </si>
  <si>
    <t>Tampere University of Technology - Tamperen Teknillinen Yliopisto</t>
  </si>
  <si>
    <t>SF TAMPERE06</t>
  </si>
  <si>
    <t>Tampere University of Applied Sciences (TAMK)</t>
  </si>
  <si>
    <t>SF TURKU01</t>
  </si>
  <si>
    <t>University of Turku - Turun Yliopisto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</si>
  <si>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</si>
  <si>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</si>
  <si>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</si>
  <si>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</si>
  <si>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</si>
  <si>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</si>
  <si>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</si>
  <si>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</si>
  <si>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SI NOVA-GO04</t>
  </si>
  <si>
    <t>Evropska Pravna Fakulteta</t>
  </si>
  <si>
    <t>SK BANSKA01</t>
  </si>
  <si>
    <t>Univerzita Mateja Bela v Banskej Bystrici</t>
  </si>
  <si>
    <t>SK BANSKA02</t>
  </si>
  <si>
    <t>Akadémia umení v Banskej Bystrici - Academy Of Arts in Banska Bystrica</t>
  </si>
  <si>
    <t>SK BRATISL01</t>
  </si>
  <si>
    <t>Slovenská technická univerzita v Bratislave</t>
  </si>
  <si>
    <t>SK BRATISL02</t>
  </si>
  <si>
    <t>Univerzita Komenského v Bratislave</t>
  </si>
  <si>
    <t>SK BRATISL11</t>
  </si>
  <si>
    <t>Slovenská zdravotnícka univerzita v Bratislave</t>
  </si>
  <si>
    <t>SK KOMARNO01</t>
  </si>
  <si>
    <t>Univerzita J. Selyeho v Komárne</t>
  </si>
  <si>
    <t>SK KOSICE02</t>
  </si>
  <si>
    <t>Univerzita Pavla Jozefa Šafárika v Košiciach</t>
  </si>
  <si>
    <t>SK KOSICE03</t>
  </si>
  <si>
    <t>Technicka univerzita v Košiciach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</si>
  <si>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</si>
  <si>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</si>
  <si>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</si>
  <si>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</si>
  <si>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</si>
  <si>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</si>
  <si>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SK RUZOMBE01</t>
  </si>
  <si>
    <t>Katolícka univerzita v Ružomberku</t>
  </si>
  <si>
    <t>SK TRNAVA02</t>
  </si>
  <si>
    <t>Univerzita sv. Cyrila a Metoda v Trnave</t>
  </si>
  <si>
    <t>TR ADANA01</t>
  </si>
  <si>
    <t>Çukurova University</t>
  </si>
  <si>
    <t>TR AFYON01</t>
  </si>
  <si>
    <t>Afyon Kocatepe Üniversitesi</t>
  </si>
  <si>
    <t>TR ANKARA01</t>
  </si>
  <si>
    <t>Ankara Üniversitesi</t>
  </si>
  <si>
    <t>TR ANKARA03</t>
  </si>
  <si>
    <t>Hacettepe Üniversitesi</t>
  </si>
  <si>
    <t>TR ANKARA04</t>
  </si>
  <si>
    <t>Orta Doğu Teknik Üniversitesi - Middle East Technical University</t>
  </si>
  <si>
    <t>TR ANKARA06</t>
  </si>
  <si>
    <t>Başkent Üniversitesi</t>
  </si>
  <si>
    <t>TR ANKARA15</t>
  </si>
  <si>
    <t>Yıldırım Beyazıt Üniversitesi</t>
  </si>
  <si>
    <t>TR ARDAHAN01</t>
  </si>
  <si>
    <t>Ardahan Üniversitesi</t>
  </si>
  <si>
    <t>TR AYDIN01</t>
  </si>
  <si>
    <t>Adnan Menderes Üniversitesi</t>
  </si>
  <si>
    <t>TR BALIKES01</t>
  </si>
  <si>
    <t>Balıkesir Üniversitesi</t>
  </si>
  <si>
    <t>TR BOLU01</t>
  </si>
  <si>
    <t>Abant Izzet Baysal Üniversitesi</t>
  </si>
  <si>
    <t>TR BURDUR01</t>
  </si>
  <si>
    <t>Mehmet Akif Ersoy Üniversitesi</t>
  </si>
  <si>
    <t>TR BURSA01</t>
  </si>
  <si>
    <t>Uludağ Üniversitesi</t>
  </si>
  <si>
    <t>TR CANAKKA01</t>
  </si>
  <si>
    <t>Çanakkale Onsekiz Mart Üniversitesi</t>
  </si>
  <si>
    <t>TR DENIZLI01</t>
  </si>
  <si>
    <t>Pamukkale Üniversitesi</t>
  </si>
  <si>
    <t>TR DUZCE01</t>
  </si>
  <si>
    <t>Düzçe Üniversitesi</t>
  </si>
  <si>
    <t>TR ERZURUM01</t>
  </si>
  <si>
    <t>Atatürk Üniversitesi</t>
  </si>
  <si>
    <t>TR ESKISEH01</t>
  </si>
  <si>
    <t>Anadolu Üniversitesi</t>
  </si>
  <si>
    <t>TR ESKISEH02</t>
  </si>
  <si>
    <t>Eskişehir Osmangazi University</t>
  </si>
  <si>
    <t>TR GIRESUN01</t>
  </si>
  <si>
    <t>Giresun Üniversitesi</t>
  </si>
  <si>
    <t>TR HATAY01</t>
  </si>
  <si>
    <t>Mustafa Kemal Üniversitesi</t>
  </si>
  <si>
    <t>TR IGDIR01</t>
  </si>
  <si>
    <t>Iğdır Üniversitesi</t>
  </si>
  <si>
    <t>TR ISPARTA01</t>
  </si>
  <si>
    <t>Süleyman Demirel Üniversitesi</t>
  </si>
  <si>
    <t>TR ISTANBU01</t>
  </si>
  <si>
    <t>Boğaziçi Üniversitesi</t>
  </si>
  <si>
    <t>TR ISTANBU03</t>
  </si>
  <si>
    <t>Istanbul Üniversitesi</t>
  </si>
  <si>
    <t>TR ISTANBU04</t>
  </si>
  <si>
    <t>İstanbul Teknik Üniversitesi</t>
  </si>
  <si>
    <t>TR ISTANBU05</t>
  </si>
  <si>
    <t>Marmara Üniversitesi</t>
  </si>
  <si>
    <t>TR ISTANBU06</t>
  </si>
  <si>
    <t>Mimar Sinan Güzel Sanatlar Üniversitesi</t>
  </si>
  <si>
    <t>TR ISTANBU16</t>
  </si>
  <si>
    <t>Kadir Has Üniversitesi</t>
  </si>
  <si>
    <t>TR ISTANBU21</t>
  </si>
  <si>
    <t>Yeditepe Üniversitesi</t>
  </si>
  <si>
    <t>TR ISTANBU25</t>
  </si>
  <si>
    <t>Istanbul AYDIN Üniversitesi</t>
  </si>
  <si>
    <t>TR ISTANBU29</t>
  </si>
  <si>
    <t>Istanbul Arel University</t>
  </si>
  <si>
    <t>TR ISTANBU38</t>
  </si>
  <si>
    <t>Altınbaş Üniversitesi</t>
  </si>
  <si>
    <t>TR ISTANBU40</t>
  </si>
  <si>
    <t>Bezmiâlem Vakıf Üniversitesi</t>
  </si>
  <si>
    <t>TR ISTANBU43</t>
  </si>
  <si>
    <t>İstanbul 29 Mayis Üniversitesi</t>
  </si>
  <si>
    <t>TR ISTANBU48</t>
  </si>
  <si>
    <t>Istanbul Medeniyet University</t>
  </si>
  <si>
    <t>TR IZMIR01</t>
  </si>
  <si>
    <t>Dokuz Eylül Üniversitesi</t>
  </si>
  <si>
    <t>TR IZMIR02</t>
  </si>
  <si>
    <t>Ege Üniversitesi</t>
  </si>
  <si>
    <t>TR IZMIR03</t>
  </si>
  <si>
    <t>İzmir Yüksek Teknoloji Enstitüsü - İzmir Institute of Technology</t>
  </si>
  <si>
    <t>TR IZMIR05</t>
  </si>
  <si>
    <t>Yaşar Üniversitesi</t>
  </si>
  <si>
    <t>TR KILIS01</t>
  </si>
  <si>
    <t>Kilis 7 Aralık Üniversitesi</t>
  </si>
  <si>
    <t>TR KIRIKKA01</t>
  </si>
  <si>
    <t>Kırıkkale Üniversitesi</t>
  </si>
  <si>
    <t>TR KIRKLAR01</t>
  </si>
  <si>
    <t>Kırklareli Üniversitesi</t>
  </si>
  <si>
    <t>TR KOCAELI02</t>
  </si>
  <si>
    <t>Kocaeli Üniversitesi</t>
  </si>
  <si>
    <t>TR KONYA01</t>
  </si>
  <si>
    <t>Selçuk Üniversitesi</t>
  </si>
  <si>
    <t>TR KUTAHYA01</t>
  </si>
  <si>
    <t>Dumlupınar Üniversitesi</t>
  </si>
  <si>
    <t>TR MANISA01</t>
  </si>
  <si>
    <t>Celal Bayar Üniversitesi</t>
  </si>
  <si>
    <t>TR MERSIN02</t>
  </si>
  <si>
    <t>Çağ Üniversitesi</t>
  </si>
  <si>
    <t>TR NIGDE01</t>
  </si>
  <si>
    <t>Niğde Ömer Halisdemir Üniversitesi</t>
  </si>
  <si>
    <t>TR ORDU01</t>
  </si>
  <si>
    <t>Ordu Üniversitesi</t>
  </si>
  <si>
    <t>TR RIZE01</t>
  </si>
  <si>
    <t>Recep Tayyip Erdogan Üniversitesi</t>
  </si>
  <si>
    <t>TR SAKARYA01</t>
  </si>
  <si>
    <t>Sakarya Üniversitesi</t>
  </si>
  <si>
    <t>TR SAMSUN01</t>
  </si>
  <si>
    <t>Ondokuz Mayıs Üniversitesi, Samsun</t>
  </si>
  <si>
    <t>TR SANLIUR01</t>
  </si>
  <si>
    <t>Harran Üniversitesi</t>
  </si>
  <si>
    <t>TR SIIRT01</t>
  </si>
  <si>
    <t>Siirt Üniversitesi</t>
  </si>
  <si>
    <t>TR SIVAS01</t>
  </si>
  <si>
    <t>Cumhuriyet Üniversitesi</t>
  </si>
  <si>
    <t>TR TEKIRDA01</t>
  </si>
  <si>
    <t>Namık Kemal Üniversitesi</t>
  </si>
  <si>
    <t>TR TOKAT01</t>
  </si>
  <si>
    <t>Gaziosmanpaşa Üniversitesi</t>
  </si>
  <si>
    <t>TR USAK01</t>
  </si>
  <si>
    <t>Uşak Üniversitesi</t>
  </si>
  <si>
    <t>TR YALOVA01</t>
  </si>
  <si>
    <t>Yalova Üniversitesi</t>
  </si>
  <si>
    <t>UK BANGOR01</t>
  </si>
  <si>
    <t>Bangor University</t>
  </si>
  <si>
    <t>UK CARDIFF01</t>
  </si>
  <si>
    <t>Cardiff University</t>
  </si>
  <si>
    <t>UK CHELMSF01</t>
  </si>
  <si>
    <t>Anglia Ruskin University</t>
  </si>
  <si>
    <t>UK EDINBUR01</t>
  </si>
  <si>
    <t>University of Edinburgh</t>
  </si>
  <si>
    <t>UK EDINBUR16</t>
  </si>
  <si>
    <t>Scotland's Rural College (SRUC)</t>
  </si>
  <si>
    <t>UK EXETER01</t>
  </si>
  <si>
    <t>University of Exeter</t>
  </si>
  <si>
    <t>UK LIVERPO02</t>
  </si>
  <si>
    <t>Liverpool John Moores University</t>
  </si>
  <si>
    <t>UK LONDON093</t>
  </si>
  <si>
    <t>Roehampton University</t>
  </si>
  <si>
    <t>UK LONDON157</t>
  </si>
  <si>
    <t>University of West London</t>
  </si>
  <si>
    <t>UK NEWCAST01</t>
  </si>
  <si>
    <t>Newcastle University</t>
  </si>
  <si>
    <t>UK PLYMOUT01</t>
  </si>
  <si>
    <t>Plymouth University</t>
  </si>
  <si>
    <t>UK PORTSMO01</t>
  </si>
  <si>
    <t>University of Portsmouth</t>
  </si>
  <si>
    <t>UK SHEFFIE01</t>
  </si>
  <si>
    <t>University of Sheffield</t>
  </si>
  <si>
    <t>UK WOLVERH01</t>
  </si>
  <si>
    <t>University of Wolverhampton</t>
  </si>
  <si>
    <t>• Készségek és végzettségek átláthatóságának és elismerésének javítása;</t>
  </si>
  <si>
    <t>• Az oktatás és képzés, illetve a készségek fejlesztése területén a beruházások és pénzügyi támogatások illeszkedésének elősegítése, valamint az oktatásba és képzésbe történő hatékony és fenntartható beruházások európai és nemzeti szinten történő megvitatásának ösztönzése az érintettek bevonásával.</t>
  </si>
  <si>
    <t>• A felsőoktatás esetében fontos szempont adott projekt hozzájárulása az európai felsőoktatási rendszerek modernizációjához, amint az a 2011-es EU Felsőoktatási ütemtervben meghatározásra került.</t>
  </si>
  <si>
    <t>Innovatív képzési program</t>
  </si>
  <si>
    <t>• A munkatársak/szakemberek/oktatók programországok közötti mobilitására szánt támogatások elosztása során a hangsúly a felsőoktatási oktatók olyan képzési időszakaira helyeződik, amelyek során pedagógiai és tanterv-kialakítási készségeiket fejleszthetik.</t>
  </si>
  <si>
    <t xml:space="preserve">A Prioritások kitöltése az adminisztratív pályázat kötelező mellékletét képezi, </t>
  </si>
  <si>
    <t>Kérjük, hogy jellemezze a mobilitását az alábbi prioritásokat illetően IGEN/NEM válaszokkal!</t>
  </si>
  <si>
    <t>Észak-Macedónia</t>
  </si>
  <si>
    <t>BBMK</t>
  </si>
  <si>
    <t>SZAOK</t>
  </si>
  <si>
    <t>Tapasztaltság</t>
  </si>
  <si>
    <t>Pályázat adminisztratív/kutatói mobilitásra</t>
  </si>
  <si>
    <t>Korábban vett részt ERASMUS személyzeti mobilitásban?</t>
  </si>
  <si>
    <t>Igen</t>
  </si>
  <si>
    <t>Nem</t>
  </si>
  <si>
    <t>A Pannónia program keretében utazási napokra nem fizethető ki támogatás.</t>
  </si>
  <si>
    <r>
      <t xml:space="preserve">partneregyetem kódja_családnév_keresztnév.xls vagy országnév_családnév_keresztnév.xls
(a családnév és a keresztnév ékezetes betűkkel írva)
Például: </t>
    </r>
    <r>
      <rPr>
        <b/>
        <sz val="10"/>
        <color indexed="10"/>
        <rFont val="Verdana"/>
        <family val="2"/>
        <charset val="238"/>
      </rPr>
      <t>A  GRAZ01_Kiss_János.xls</t>
    </r>
    <r>
      <rPr>
        <b/>
        <sz val="10"/>
        <rFont val="Verdana"/>
        <family val="2"/>
        <charset val="238"/>
      </rPr>
      <t xml:space="preserve"> vagy </t>
    </r>
    <r>
      <rPr>
        <b/>
        <sz val="10"/>
        <color indexed="10"/>
        <rFont val="Verdana"/>
        <family val="2"/>
        <charset val="238"/>
      </rPr>
      <t>BELGIUM_Nagy_Béla.xls</t>
    </r>
  </si>
  <si>
    <t>2025/2026. tanév</t>
  </si>
  <si>
    <t>Jelen útmutató a 2025/2026. tanévi személyzeti/kutatói mobilitás előkészítését szolgálja.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</si>
</sst>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Ft&quot;_-;\-* #,##0.00\ &quot;Ft&quot;_-;_-* &quot;-&quot;??\ &quot;Ft&quot;_-;_-@_-"/>
    <numFmt numFmtId="164" formatCode="yyyy\-mm\-dd"/>
    <numFmt numFmtId="165" formatCode="[$-F800]dddd\,\ mmmm\ dd\,\ yyyy"/>
  </numFmts>
  <fonts count="3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9.5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8"/>
      <color indexed="12"/>
      <name val="Verdana"/>
      <family val="2"/>
      <charset val="238"/>
    </font>
    <font>
      <sz val="10"/>
      <color indexed="10"/>
      <name val="Verdana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name val="Verdana"/>
      <family val="2"/>
      <charset val="238"/>
    </font>
    <font>
      <i/>
      <sz val="8"/>
      <name val="Verdana"/>
      <family val="2"/>
      <charset val="238"/>
    </font>
    <font>
      <i/>
      <sz val="8"/>
      <name val="Arial"/>
      <family val="2"/>
      <charset val="238"/>
    </font>
    <font>
      <b/>
      <i/>
      <sz val="10"/>
      <color indexed="10"/>
      <name val="Verdana"/>
      <family val="2"/>
      <charset val="238"/>
    </font>
    <font>
      <b/>
      <i/>
      <sz val="10"/>
      <name val="Verdana"/>
      <family val="2"/>
      <charset val="238"/>
    </font>
    <font>
      <sz val="9"/>
      <name val="Arial"/>
      <family val="2"/>
      <charset val="238"/>
    </font>
    <font>
      <b/>
      <u/>
      <sz val="11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Verdana"/>
      <family val="2"/>
      <charset val="238"/>
    </font>
    <font>
      <sz val="10"/>
      <color theme="3"/>
      <name val="Arial"/>
      <family val="2"/>
      <charset val="238"/>
    </font>
    <font>
      <sz val="10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b/>
      <sz val="10"/>
      <color rgb="FFFF0000"/>
      <name val="Verdana"/>
      <family val="2"/>
      <charset val="238"/>
    </font>
    <font>
      <sz val="7"/>
      <color rgb="FF800080"/>
      <name val="Verdana"/>
      <family val="2"/>
      <charset val="238"/>
    </font>
    <font>
      <sz val="10"/>
      <color theme="0"/>
      <name val="Verdana"/>
      <family val="2"/>
      <charset val="238"/>
    </font>
    <font>
      <b/>
      <sz val="12"/>
      <color rgb="FF1F497D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rgb="FFFFFFFF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4" fontId="1" fillId="0" borderId="0" applyFill="0" applyBorder="0" applyAlignment="0" applyProtection="0"/>
  </cellStyleXfs>
  <cellXfs count="209">
    <xf numFmtId="0" fontId="0" fillId="0" borderId="0" xfId="0"/>
    <xf numFmtId="0" fontId="0" fillId="2" borderId="1" xfId="0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0" xfId="0" applyFill="1" applyBorder="1"/>
    <xf numFmtId="0" fontId="0" fillId="2" borderId="6" xfId="0" applyFill="1" applyBorder="1"/>
    <xf numFmtId="0" fontId="5" fillId="2" borderId="0" xfId="0" applyFont="1" applyFill="1" applyBorder="1"/>
    <xf numFmtId="0" fontId="0" fillId="2" borderId="6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7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indent="2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1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indent="1"/>
    </xf>
    <xf numFmtId="0" fontId="19" fillId="0" borderId="0" xfId="0" applyFont="1" applyProtection="1"/>
    <xf numFmtId="0" fontId="0" fillId="0" borderId="0" xfId="0" applyProtection="1"/>
    <xf numFmtId="0" fontId="8" fillId="2" borderId="0" xfId="0" applyFont="1" applyFill="1" applyBorder="1" applyAlignment="1">
      <alignment horizontal="left"/>
    </xf>
    <xf numFmtId="0" fontId="0" fillId="0" borderId="0" xfId="0" applyAlignment="1">
      <alignment horizontal="justify"/>
    </xf>
    <xf numFmtId="0" fontId="11" fillId="0" borderId="0" xfId="1" applyAlignment="1">
      <alignment horizontal="center"/>
    </xf>
    <xf numFmtId="0" fontId="20" fillId="0" borderId="0" xfId="0" applyFont="1"/>
    <xf numFmtId="0" fontId="23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Border="1"/>
    <xf numFmtId="0" fontId="24" fillId="0" borderId="0" xfId="0" applyFont="1" applyAlignment="1">
      <alignment horizontal="center"/>
    </xf>
    <xf numFmtId="0" fontId="25" fillId="0" borderId="0" xfId="0" applyFont="1"/>
    <xf numFmtId="0" fontId="5" fillId="3" borderId="0" xfId="0" applyFont="1" applyFill="1" applyBorder="1" applyProtection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14" fillId="3" borderId="8" xfId="0" applyFont="1" applyFill="1" applyBorder="1" applyAlignment="1" applyProtection="1">
      <alignment horizontal="left" indent="1"/>
    </xf>
    <xf numFmtId="0" fontId="5" fillId="3" borderId="9" xfId="0" applyFont="1" applyFill="1" applyBorder="1" applyProtection="1"/>
    <xf numFmtId="0" fontId="0" fillId="0" borderId="0" xfId="0" applyBorder="1" applyProtection="1"/>
    <xf numFmtId="0" fontId="5" fillId="3" borderId="10" xfId="0" applyFont="1" applyFill="1" applyBorder="1" applyProtection="1"/>
    <xf numFmtId="0" fontId="5" fillId="3" borderId="11" xfId="0" applyFont="1" applyFill="1" applyBorder="1" applyProtection="1"/>
    <xf numFmtId="0" fontId="5" fillId="3" borderId="12" xfId="0" applyFont="1" applyFill="1" applyBorder="1" applyProtection="1"/>
    <xf numFmtId="0" fontId="5" fillId="3" borderId="0" xfId="0" applyFont="1" applyFill="1" applyBorder="1" applyAlignment="1" applyProtection="1"/>
    <xf numFmtId="0" fontId="0" fillId="3" borderId="3" xfId="0" applyFill="1" applyBorder="1" applyProtection="1"/>
    <xf numFmtId="0" fontId="0" fillId="3" borderId="13" xfId="0" applyFill="1" applyBorder="1" applyProtection="1"/>
    <xf numFmtId="0" fontId="5" fillId="3" borderId="14" xfId="0" applyFont="1" applyFill="1" applyBorder="1" applyAlignment="1" applyProtection="1"/>
    <xf numFmtId="0" fontId="0" fillId="4" borderId="8" xfId="0" applyFill="1" applyBorder="1" applyProtection="1"/>
    <xf numFmtId="0" fontId="0" fillId="4" borderId="0" xfId="0" applyFill="1" applyBorder="1" applyProtection="1"/>
    <xf numFmtId="0" fontId="0" fillId="4" borderId="9" xfId="0" applyFill="1" applyBorder="1" applyProtection="1"/>
    <xf numFmtId="0" fontId="5" fillId="3" borderId="8" xfId="0" applyFont="1" applyFill="1" applyBorder="1" applyProtection="1"/>
    <xf numFmtId="49" fontId="5" fillId="3" borderId="8" xfId="0" applyNumberFormat="1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wrapText="1"/>
    </xf>
    <xf numFmtId="0" fontId="14" fillId="3" borderId="0" xfId="0" applyFont="1" applyFill="1" applyBorder="1" applyAlignment="1" applyProtection="1">
      <alignment horizontal="left" wrapText="1"/>
    </xf>
    <xf numFmtId="0" fontId="14" fillId="3" borderId="9" xfId="0" applyFont="1" applyFill="1" applyBorder="1" applyAlignment="1" applyProtection="1">
      <alignment wrapText="1"/>
    </xf>
    <xf numFmtId="0" fontId="5" fillId="5" borderId="15" xfId="0" applyFont="1" applyFill="1" applyBorder="1" applyProtection="1"/>
    <xf numFmtId="0" fontId="5" fillId="5" borderId="16" xfId="0" applyFont="1" applyFill="1" applyBorder="1" applyProtection="1"/>
    <xf numFmtId="0" fontId="5" fillId="5" borderId="17" xfId="0" applyFont="1" applyFill="1" applyBorder="1" applyProtection="1"/>
    <xf numFmtId="0" fontId="5" fillId="3" borderId="9" xfId="0" applyFont="1" applyFill="1" applyBorder="1" applyAlignment="1" applyProtection="1">
      <alignment horizontal="center"/>
    </xf>
    <xf numFmtId="0" fontId="26" fillId="3" borderId="8" xfId="0" applyFont="1" applyFill="1" applyBorder="1" applyAlignment="1" applyProtection="1">
      <alignment horizontal="left" vertical="top" indent="1"/>
    </xf>
    <xf numFmtId="0" fontId="15" fillId="3" borderId="18" xfId="0" applyFont="1" applyFill="1" applyBorder="1" applyAlignment="1" applyProtection="1">
      <alignment vertical="center" wrapText="1"/>
    </xf>
    <xf numFmtId="0" fontId="15" fillId="3" borderId="19" xfId="0" applyFont="1" applyFill="1" applyBorder="1" applyAlignment="1" applyProtection="1">
      <alignment vertical="center" wrapText="1"/>
    </xf>
    <xf numFmtId="0" fontId="0" fillId="0" borderId="8" xfId="0" applyBorder="1" applyProtection="1"/>
    <xf numFmtId="0" fontId="5" fillId="3" borderId="0" xfId="0" applyFont="1" applyFill="1" applyBorder="1" applyAlignment="1"/>
    <xf numFmtId="49" fontId="14" fillId="3" borderId="0" xfId="0" applyNumberFormat="1" applyFont="1" applyFill="1" applyBorder="1" applyAlignment="1">
      <alignment horizontal="left"/>
    </xf>
    <xf numFmtId="0" fontId="5" fillId="4" borderId="0" xfId="0" applyFont="1" applyFill="1" applyBorder="1" applyProtection="1"/>
    <xf numFmtId="0" fontId="0" fillId="3" borderId="9" xfId="0" applyFill="1" applyBorder="1" applyProtection="1"/>
    <xf numFmtId="0" fontId="5" fillId="3" borderId="0" xfId="0" applyFont="1" applyFill="1" applyBorder="1"/>
    <xf numFmtId="49" fontId="14" fillId="3" borderId="9" xfId="0" applyNumberFormat="1" applyFont="1" applyFill="1" applyBorder="1" applyAlignment="1">
      <alignment horizontal="left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8" xfId="0" applyFont="1" applyFill="1" applyBorder="1"/>
    <xf numFmtId="0" fontId="0" fillId="0" borderId="0" xfId="0" applyBorder="1"/>
    <xf numFmtId="0" fontId="5" fillId="2" borderId="8" xfId="0" applyFont="1" applyFill="1" applyBorder="1" applyAlignment="1">
      <alignment wrapText="1"/>
    </xf>
    <xf numFmtId="0" fontId="0" fillId="2" borderId="10" xfId="0" applyFill="1" applyBorder="1"/>
    <xf numFmtId="0" fontId="5" fillId="2" borderId="11" xfId="0" applyFont="1" applyFill="1" applyBorder="1" applyAlignment="1">
      <alignment horizontal="right"/>
    </xf>
    <xf numFmtId="0" fontId="5" fillId="2" borderId="11" xfId="0" applyFont="1" applyFill="1" applyBorder="1"/>
    <xf numFmtId="0" fontId="0" fillId="2" borderId="12" xfId="0" applyFill="1" applyBorder="1"/>
    <xf numFmtId="0" fontId="14" fillId="2" borderId="0" xfId="0" applyFont="1" applyFill="1" applyBorder="1" applyAlignment="1">
      <alignment horizontal="left" indent="3"/>
    </xf>
    <xf numFmtId="0" fontId="24" fillId="0" borderId="0" xfId="0" applyFont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wrapText="1"/>
    </xf>
    <xf numFmtId="0" fontId="5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3" borderId="0" xfId="0" applyFont="1" applyFill="1" applyBorder="1" applyAlignment="1">
      <alignment horizontal="left" vertical="top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31" xfId="0" applyFont="1" applyBorder="1" applyAlignment="1" applyProtection="1">
      <alignment vertical="center"/>
    </xf>
    <xf numFmtId="0" fontId="2" fillId="0" borderId="7" xfId="0" applyFont="1" applyBorder="1"/>
    <xf numFmtId="0" fontId="2" fillId="0" borderId="7" xfId="0" applyFont="1" applyBorder="1" applyProtection="1"/>
    <xf numFmtId="0" fontId="0" fillId="3" borderId="5" xfId="0" applyFill="1" applyBorder="1"/>
    <xf numFmtId="164" fontId="0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6" xfId="0" applyFill="1" applyBorder="1"/>
    <xf numFmtId="0" fontId="5" fillId="3" borderId="5" xfId="0" applyFont="1" applyFill="1" applyBorder="1"/>
    <xf numFmtId="0" fontId="0" fillId="3" borderId="0" xfId="0" applyFill="1"/>
    <xf numFmtId="0" fontId="14" fillId="3" borderId="0" xfId="0" applyFont="1" applyFill="1" applyBorder="1"/>
    <xf numFmtId="0" fontId="5" fillId="3" borderId="5" xfId="0" applyFont="1" applyFill="1" applyBorder="1" applyAlignment="1">
      <alignment wrapText="1"/>
    </xf>
    <xf numFmtId="0" fontId="0" fillId="0" borderId="0" xfId="0" applyProtection="1">
      <protection locked="0"/>
    </xf>
    <xf numFmtId="0" fontId="2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0" fillId="3" borderId="29" xfId="0" applyFill="1" applyBorder="1"/>
    <xf numFmtId="0" fontId="0" fillId="3" borderId="18" xfId="0" applyFill="1" applyBorder="1"/>
    <xf numFmtId="0" fontId="0" fillId="3" borderId="30" xfId="0" applyFill="1" applyBorder="1"/>
    <xf numFmtId="49" fontId="0" fillId="0" borderId="0" xfId="0" applyNumberFormat="1" applyFont="1"/>
    <xf numFmtId="0" fontId="28" fillId="5" borderId="0" xfId="0" applyFont="1" applyFill="1" applyBorder="1"/>
    <xf numFmtId="0" fontId="29" fillId="0" borderId="0" xfId="0" applyFont="1"/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31" fillId="2" borderId="0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49" fontId="5" fillId="0" borderId="7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/>
      <protection locked="0"/>
    </xf>
    <xf numFmtId="49" fontId="5" fillId="0" borderId="32" xfId="0" applyNumberFormat="1" applyFont="1" applyFill="1" applyBorder="1" applyAlignment="1" applyProtection="1">
      <alignment horizontal="left"/>
      <protection locked="0"/>
    </xf>
    <xf numFmtId="49" fontId="5" fillId="0" borderId="33" xfId="0" applyNumberFormat="1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164" fontId="5" fillId="0" borderId="7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44" fontId="0" fillId="2" borderId="0" xfId="2" applyFont="1" applyFill="1" applyBorder="1" applyAlignment="1">
      <alignment horizontal="center"/>
    </xf>
    <xf numFmtId="44" fontId="21" fillId="2" borderId="0" xfId="2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0" fontId="7" fillId="0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6" fillId="2" borderId="0" xfId="1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left" indent="3"/>
    </xf>
    <xf numFmtId="3" fontId="5" fillId="2" borderId="7" xfId="0" applyNumberFormat="1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14" fillId="2" borderId="18" xfId="0" applyFont="1" applyFill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/>
      <protection locked="0"/>
    </xf>
    <xf numFmtId="0" fontId="6" fillId="3" borderId="0" xfId="1" applyNumberFormat="1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4" fillId="3" borderId="0" xfId="0" applyFont="1" applyFill="1" applyBorder="1" applyAlignment="1" applyProtection="1">
      <alignment horizontal="left" wrapText="1" indent="1"/>
    </xf>
    <xf numFmtId="0" fontId="14" fillId="3" borderId="0" xfId="0" applyFont="1" applyFill="1" applyBorder="1" applyAlignment="1" applyProtection="1">
      <alignment horizontal="center" wrapText="1"/>
    </xf>
    <xf numFmtId="165" fontId="5" fillId="2" borderId="0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30" fillId="4" borderId="0" xfId="0" applyFont="1" applyFill="1" applyBorder="1" applyAlignment="1" applyProtection="1">
      <alignment horizontal="left"/>
    </xf>
    <xf numFmtId="49" fontId="14" fillId="3" borderId="0" xfId="0" applyNumberFormat="1" applyFont="1" applyFill="1" applyBorder="1" applyAlignment="1">
      <alignment horizontal="left"/>
    </xf>
    <xf numFmtId="165" fontId="5" fillId="2" borderId="11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 applyProtection="1">
      <alignment horizontal="left"/>
      <protection locked="0"/>
    </xf>
    <xf numFmtId="0" fontId="6" fillId="2" borderId="0" xfId="1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16" fillId="2" borderId="18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center" wrapText="1"/>
    </xf>
  </cellXfs>
  <cellStyles count="3">
    <cellStyle name="Hivatkozás" xfId="1" builtinId="8"/>
    <cellStyle name="Normál" xfId="0" builtinId="0"/>
    <cellStyle name="Pénznem" xfId="2" builtinId="4"/>
  </cellStyles>
  <dxfs count="39">
    <dxf>
      <font>
        <b val="0"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b val="0"/>
        <condense val="0"/>
        <extend val="0"/>
        <color indexed="9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b val="0"/>
        <condense val="0"/>
        <extend val="0"/>
        <color indexed="9"/>
      </font>
    </dxf>
    <dxf>
      <font>
        <color theme="0"/>
      </font>
    </dxf>
    <dxf>
      <font>
        <b val="0"/>
        <condense val="0"/>
        <extend val="0"/>
        <color indexed="9"/>
      </font>
    </dxf>
    <dxf>
      <font>
        <color theme="0"/>
      </font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9"/>
      </font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26"/>
          <bgColor indexed="43"/>
        </patternFill>
      </fill>
    </dxf>
    <dxf>
      <font>
        <color theme="0"/>
      </font>
    </dxf>
    <dxf>
      <font>
        <b val="0"/>
        <condense val="0"/>
        <extend val="0"/>
        <color indexed="9"/>
      </font>
    </dxf>
    <dxf>
      <fill>
        <patternFill patternType="solid">
          <fgColor indexed="26"/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FEFE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152400</xdr:rowOff>
    </xdr:from>
    <xdr:to>
      <xdr:col>10</xdr:col>
      <xdr:colOff>133350</xdr:colOff>
      <xdr:row>2</xdr:row>
      <xdr:rowOff>171450</xdr:rowOff>
    </xdr:to>
    <xdr:pic>
      <xdr:nvPicPr>
        <xdr:cNvPr id="125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52400"/>
          <a:ext cx="7048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</xdr:row>
      <xdr:rowOff>76200</xdr:rowOff>
    </xdr:from>
    <xdr:to>
      <xdr:col>3</xdr:col>
      <xdr:colOff>28575</xdr:colOff>
      <xdr:row>2</xdr:row>
      <xdr:rowOff>0</xdr:rowOff>
    </xdr:to>
    <xdr:pic>
      <xdr:nvPicPr>
        <xdr:cNvPr id="4" name="Kép 3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38125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borgep/www/erasmus/letolt/2019_2020/oktatoi/urlap_oktatoi_mobilitas_2019_2020w9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iborgep/www/erasmus/letolt/2014_2015/oktatoi/urlap_oktatoi_mobilitas_2014_2015w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emelyes"/>
      <sheetName val="munkaterv"/>
      <sheetName val="prioritasok"/>
      <sheetName val="mobilitasi_adatok"/>
      <sheetName val="utmutato"/>
    </sheetNames>
    <sheetDataSet>
      <sheetData sheetId="0">
        <row r="9">
          <cell r="F9"/>
        </row>
        <row r="10">
          <cell r="F10" t="str">
            <v xml:space="preserve"> </v>
          </cell>
        </row>
        <row r="11">
          <cell r="F11"/>
        </row>
      </sheetData>
      <sheetData sheetId="1">
        <row r="13">
          <cell r="D13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emelyes"/>
      <sheetName val="munkaterv"/>
      <sheetName val="mobilitasi_adatok"/>
      <sheetName val="utmutato"/>
    </sheetNames>
    <sheetDataSet>
      <sheetData sheetId="0">
        <row r="13">
          <cell r="B13" t="str">
            <v>Beosztás</v>
          </cell>
        </row>
        <row r="15">
          <cell r="B15" t="str">
            <v>Kar</v>
          </cell>
          <cell r="D15" t="str">
            <v>Tanszék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40" zoomScaleSheetLayoutView="100" workbookViewId="0">
      <selection activeCell="N13" sqref="N13"/>
    </sheetView>
  </sheetViews>
  <sheetFormatPr defaultRowHeight="12.75" x14ac:dyDescent="0.2"/>
  <cols>
    <col min="1" max="1" width="2.7109375" customWidth="1"/>
    <col min="3" max="3" width="10.140625" customWidth="1"/>
    <col min="4" max="4" width="8.28515625" customWidth="1"/>
    <col min="5" max="5" width="7.7109375" customWidth="1"/>
    <col min="6" max="6" width="12.5703125" customWidth="1"/>
    <col min="7" max="7" width="8.140625" customWidth="1"/>
    <col min="8" max="8" width="8.28515625" customWidth="1"/>
    <col min="9" max="9" width="7.7109375" customWidth="1"/>
    <col min="10" max="10" width="8.7109375" customWidth="1"/>
    <col min="11" max="11" width="3.42578125" customWidth="1"/>
    <col min="12" max="12" width="9.140625" style="38" customWidth="1"/>
    <col min="13" max="13" width="9.140625" style="39" customWidth="1"/>
    <col min="14" max="15" width="9.140625" style="35" customWidth="1"/>
    <col min="16" max="16" width="9.140625" customWidth="1"/>
  </cols>
  <sheetData>
    <row r="1" spans="1:13" x14ac:dyDescent="0.2">
      <c r="A1" s="1"/>
      <c r="B1" s="2" t="s">
        <v>0</v>
      </c>
      <c r="C1" s="2"/>
      <c r="D1" s="162">
        <f>mobilitasi_adatok!$D$25</f>
        <v>0</v>
      </c>
      <c r="E1" s="162"/>
      <c r="F1" s="162"/>
      <c r="G1" s="162"/>
      <c r="H1" s="162"/>
      <c r="I1" s="162"/>
      <c r="J1" s="3"/>
      <c r="K1" s="4"/>
      <c r="L1" s="36"/>
      <c r="M1" s="37" t="s">
        <v>102</v>
      </c>
    </row>
    <row r="2" spans="1:13" ht="42" customHeight="1" x14ac:dyDescent="0.2">
      <c r="A2" s="5"/>
      <c r="B2" s="6"/>
      <c r="C2" s="6"/>
      <c r="D2" s="163" t="str">
        <f>CONCATENATE(F9,F10,F11)</f>
        <v xml:space="preserve"> </v>
      </c>
      <c r="E2" s="163"/>
      <c r="F2" s="163"/>
      <c r="G2" s="163"/>
      <c r="H2" s="163"/>
      <c r="I2" s="163"/>
      <c r="J2" s="7"/>
      <c r="K2" s="8"/>
      <c r="L2" s="36" t="s">
        <v>1</v>
      </c>
      <c r="M2" s="37" t="s">
        <v>103</v>
      </c>
    </row>
    <row r="3" spans="1:13" ht="14.85" customHeight="1" x14ac:dyDescent="0.2">
      <c r="A3" s="5"/>
      <c r="B3" s="7"/>
      <c r="C3" s="165" t="s">
        <v>1330</v>
      </c>
      <c r="D3" s="165"/>
      <c r="E3" s="165"/>
      <c r="F3" s="165"/>
      <c r="G3" s="165"/>
      <c r="H3" s="165"/>
      <c r="I3" s="165"/>
      <c r="J3" s="7"/>
      <c r="K3" s="8"/>
      <c r="L3" s="36" t="s">
        <v>2</v>
      </c>
      <c r="M3" s="37" t="s">
        <v>89</v>
      </c>
    </row>
    <row r="4" spans="1:13" x14ac:dyDescent="0.2">
      <c r="A4" s="5"/>
      <c r="B4" s="7"/>
      <c r="C4" s="7"/>
      <c r="D4" s="7"/>
      <c r="E4" s="166" t="s">
        <v>1336</v>
      </c>
      <c r="F4" s="167"/>
      <c r="G4" s="167"/>
      <c r="H4" s="7"/>
      <c r="I4" s="7"/>
      <c r="J4" s="7"/>
      <c r="K4" s="8"/>
      <c r="L4" s="36"/>
      <c r="M4" s="37" t="s">
        <v>90</v>
      </c>
    </row>
    <row r="5" spans="1:13" x14ac:dyDescent="0.2">
      <c r="A5" s="5"/>
      <c r="B5" s="7"/>
      <c r="C5" s="7"/>
      <c r="D5" s="7"/>
      <c r="E5" s="7"/>
      <c r="F5" s="7"/>
      <c r="G5" s="7"/>
      <c r="H5" s="7"/>
      <c r="I5" s="7"/>
      <c r="J5" s="7"/>
      <c r="K5" s="8"/>
      <c r="L5" s="36" t="s">
        <v>3</v>
      </c>
      <c r="M5" s="37" t="s">
        <v>122</v>
      </c>
    </row>
    <row r="6" spans="1:13" x14ac:dyDescent="0.2">
      <c r="A6" s="5"/>
      <c r="B6" s="7"/>
      <c r="C6" s="7"/>
      <c r="D6" s="7"/>
      <c r="E6" s="7"/>
      <c r="F6" s="164" t="s">
        <v>4</v>
      </c>
      <c r="G6" s="164"/>
      <c r="H6" s="7"/>
      <c r="I6" s="7"/>
      <c r="J6" s="7"/>
      <c r="K6" s="8"/>
      <c r="L6" s="36" t="s">
        <v>5</v>
      </c>
      <c r="M6" s="37" t="s">
        <v>105</v>
      </c>
    </row>
    <row r="7" spans="1:13" ht="6" customHeight="1" x14ac:dyDescent="0.2">
      <c r="A7" s="5"/>
      <c r="B7" s="7"/>
      <c r="C7" s="7"/>
      <c r="D7" s="7"/>
      <c r="E7" s="7"/>
      <c r="F7" s="7"/>
      <c r="G7" s="7"/>
      <c r="H7" s="7"/>
      <c r="I7" s="7"/>
      <c r="J7" s="7"/>
      <c r="K7" s="8"/>
      <c r="L7" s="36"/>
      <c r="M7" s="37" t="s">
        <v>123</v>
      </c>
    </row>
    <row r="8" spans="1:13" ht="6" customHeight="1" x14ac:dyDescent="0.2">
      <c r="A8" s="5"/>
      <c r="B8" s="9"/>
      <c r="C8" s="9"/>
      <c r="D8" s="9"/>
      <c r="E8" s="9"/>
      <c r="F8" s="9"/>
      <c r="G8" s="9"/>
      <c r="H8" s="9"/>
      <c r="I8" s="9"/>
      <c r="J8" s="9"/>
      <c r="K8" s="8"/>
      <c r="L8" s="36"/>
      <c r="M8" s="37" t="s">
        <v>91</v>
      </c>
    </row>
    <row r="9" spans="1:13" x14ac:dyDescent="0.2">
      <c r="A9" s="5"/>
      <c r="B9" s="159" t="s">
        <v>6</v>
      </c>
      <c r="C9" s="159"/>
      <c r="D9" s="159"/>
      <c r="E9" s="159"/>
      <c r="F9" s="157"/>
      <c r="G9" s="157"/>
      <c r="H9" s="157"/>
      <c r="I9" s="157"/>
      <c r="J9" s="157"/>
      <c r="K9" s="10"/>
      <c r="L9" s="36" t="s">
        <v>7</v>
      </c>
      <c r="M9" s="37" t="s">
        <v>107</v>
      </c>
    </row>
    <row r="10" spans="1:13" x14ac:dyDescent="0.2">
      <c r="A10" s="5"/>
      <c r="B10" s="11"/>
      <c r="C10" s="11"/>
      <c r="D10" s="11"/>
      <c r="E10" s="11"/>
      <c r="F10" s="11" t="s">
        <v>8</v>
      </c>
      <c r="G10" s="11"/>
      <c r="H10" s="11"/>
      <c r="I10" s="11"/>
      <c r="J10" s="11"/>
      <c r="K10" s="10"/>
      <c r="L10" s="36" t="s">
        <v>9</v>
      </c>
      <c r="M10" s="37" t="s">
        <v>108</v>
      </c>
    </row>
    <row r="11" spans="1:13" x14ac:dyDescent="0.2">
      <c r="A11" s="5"/>
      <c r="B11" s="159" t="s">
        <v>10</v>
      </c>
      <c r="C11" s="159"/>
      <c r="D11" s="159"/>
      <c r="E11" s="159"/>
      <c r="F11" s="157"/>
      <c r="G11" s="157"/>
      <c r="H11" s="157"/>
      <c r="I11" s="157"/>
      <c r="J11" s="157"/>
      <c r="K11" s="10"/>
      <c r="L11" s="36"/>
      <c r="M11" s="37" t="s">
        <v>109</v>
      </c>
    </row>
    <row r="12" spans="1:13" x14ac:dyDescent="0.2">
      <c r="A12" s="5"/>
      <c r="B12" s="11"/>
      <c r="C12" s="11"/>
      <c r="D12" s="11"/>
      <c r="E12" s="11"/>
      <c r="F12" s="11"/>
      <c r="G12" s="11"/>
      <c r="H12" s="11"/>
      <c r="I12" s="11"/>
      <c r="J12" s="11"/>
      <c r="K12" s="10"/>
      <c r="L12" s="36" t="s">
        <v>1332</v>
      </c>
      <c r="M12" s="37" t="s">
        <v>113</v>
      </c>
    </row>
    <row r="13" spans="1:13" ht="13.5" customHeight="1" x14ac:dyDescent="0.2">
      <c r="A13" s="5"/>
      <c r="B13" s="160" t="s">
        <v>11</v>
      </c>
      <c r="C13" s="160"/>
      <c r="D13" s="160"/>
      <c r="E13" s="160"/>
      <c r="F13" s="157"/>
      <c r="G13" s="157"/>
      <c r="H13" s="157"/>
      <c r="I13" s="157"/>
      <c r="J13" s="157"/>
      <c r="K13" s="12"/>
      <c r="L13" s="36" t="s">
        <v>1333</v>
      </c>
      <c r="M13" s="37" t="s">
        <v>92</v>
      </c>
    </row>
    <row r="14" spans="1:13" ht="13.5" customHeight="1" x14ac:dyDescent="0.2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2"/>
      <c r="L14" s="36"/>
      <c r="M14" s="37" t="s">
        <v>93</v>
      </c>
    </row>
    <row r="15" spans="1:13" ht="13.5" customHeight="1" x14ac:dyDescent="0.2">
      <c r="A15" s="5"/>
      <c r="B15" s="13" t="s">
        <v>12</v>
      </c>
      <c r="C15" s="14"/>
      <c r="D15" s="161" t="s">
        <v>13</v>
      </c>
      <c r="E15" s="161"/>
      <c r="F15" s="157"/>
      <c r="G15" s="157"/>
      <c r="H15" s="157"/>
      <c r="I15" s="157"/>
      <c r="J15" s="157"/>
      <c r="K15" s="12"/>
      <c r="L15" s="38" t="s">
        <v>14</v>
      </c>
      <c r="M15" s="37" t="s">
        <v>97</v>
      </c>
    </row>
    <row r="16" spans="1:13" x14ac:dyDescent="0.2">
      <c r="A16" s="5"/>
      <c r="B16" s="11"/>
      <c r="C16" s="11"/>
      <c r="D16" s="11"/>
      <c r="E16" s="11"/>
      <c r="F16" s="11"/>
      <c r="G16" s="11"/>
      <c r="H16" s="11"/>
      <c r="I16" s="11"/>
      <c r="J16" s="11"/>
      <c r="K16" s="10"/>
      <c r="L16" s="38" t="s">
        <v>1328</v>
      </c>
      <c r="M16" s="37" t="s">
        <v>110</v>
      </c>
    </row>
    <row r="17" spans="1:13" x14ac:dyDescent="0.2">
      <c r="A17" s="5"/>
      <c r="B17" s="148" t="s">
        <v>15</v>
      </c>
      <c r="C17" s="148"/>
      <c r="D17" s="148"/>
      <c r="E17" s="148"/>
      <c r="F17" s="15"/>
      <c r="G17" s="150" t="s">
        <v>16</v>
      </c>
      <c r="H17" s="150"/>
      <c r="I17" s="150"/>
      <c r="J17" s="11"/>
      <c r="K17" s="10"/>
      <c r="L17" s="38" t="s">
        <v>1327</v>
      </c>
      <c r="M17" s="37" t="s">
        <v>94</v>
      </c>
    </row>
    <row r="18" spans="1:13" x14ac:dyDescent="0.2">
      <c r="A18" s="5"/>
      <c r="B18" s="11"/>
      <c r="C18" s="11"/>
      <c r="D18" s="11"/>
      <c r="E18" s="11"/>
      <c r="F18" s="11"/>
      <c r="G18" s="11"/>
      <c r="H18" s="11"/>
      <c r="I18" s="11"/>
      <c r="J18" s="11"/>
      <c r="K18" s="10"/>
      <c r="L18" s="38" t="s">
        <v>17</v>
      </c>
      <c r="M18" s="37" t="s">
        <v>124</v>
      </c>
    </row>
    <row r="19" spans="1:13" x14ac:dyDescent="0.2">
      <c r="A19" s="5"/>
      <c r="B19" s="148" t="s">
        <v>19</v>
      </c>
      <c r="C19" s="148"/>
      <c r="D19" s="148"/>
      <c r="E19" s="148"/>
      <c r="F19" s="15"/>
      <c r="G19" s="150" t="s">
        <v>20</v>
      </c>
      <c r="H19" s="150"/>
      <c r="I19" s="150"/>
      <c r="J19" s="11"/>
      <c r="K19" s="10"/>
      <c r="L19" s="38" t="s">
        <v>18</v>
      </c>
      <c r="M19" s="37" t="s">
        <v>95</v>
      </c>
    </row>
    <row r="20" spans="1:13" x14ac:dyDescent="0.2">
      <c r="A20" s="5"/>
      <c r="B20" s="11"/>
      <c r="C20" s="11"/>
      <c r="D20" s="11"/>
      <c r="E20" s="11"/>
      <c r="F20" s="11"/>
      <c r="G20" s="11"/>
      <c r="H20" s="11"/>
      <c r="I20" s="11"/>
      <c r="J20" s="11"/>
      <c r="K20" s="10"/>
      <c r="L20" s="38" t="s">
        <v>24</v>
      </c>
      <c r="M20" s="37" t="s">
        <v>117</v>
      </c>
    </row>
    <row r="21" spans="1:13" x14ac:dyDescent="0.2">
      <c r="A21" s="5"/>
      <c r="B21" s="148" t="s">
        <v>23</v>
      </c>
      <c r="C21" s="148"/>
      <c r="D21" s="148"/>
      <c r="E21" s="148"/>
      <c r="F21" s="157"/>
      <c r="G21" s="157"/>
      <c r="H21" s="157"/>
      <c r="I21" s="157"/>
      <c r="J21" s="157"/>
      <c r="K21" s="12"/>
      <c r="L21" s="38" t="s">
        <v>21</v>
      </c>
      <c r="M21" s="37" t="s">
        <v>1326</v>
      </c>
    </row>
    <row r="22" spans="1:13" x14ac:dyDescent="0.2">
      <c r="A22" s="5"/>
      <c r="B22" s="11"/>
      <c r="C22" s="11"/>
      <c r="D22" s="11"/>
      <c r="E22" s="11"/>
      <c r="F22" s="11"/>
      <c r="G22" s="11"/>
      <c r="H22" s="11"/>
      <c r="I22" s="11"/>
      <c r="J22" s="11"/>
      <c r="K22" s="10"/>
      <c r="L22" s="38" t="s">
        <v>22</v>
      </c>
      <c r="M22" s="37" t="s">
        <v>96</v>
      </c>
    </row>
    <row r="23" spans="1:13" x14ac:dyDescent="0.2">
      <c r="A23" s="5"/>
      <c r="B23" s="148" t="s">
        <v>26</v>
      </c>
      <c r="C23" s="148"/>
      <c r="D23" s="148"/>
      <c r="E23" s="148"/>
      <c r="F23" s="157"/>
      <c r="G23" s="157"/>
      <c r="H23" s="157"/>
      <c r="I23" s="157"/>
      <c r="J23" s="157"/>
      <c r="K23" s="12"/>
      <c r="L23" s="38" t="s">
        <v>25</v>
      </c>
      <c r="M23" s="37" t="s">
        <v>104</v>
      </c>
    </row>
    <row r="24" spans="1:13" x14ac:dyDescent="0.2">
      <c r="A24" s="5"/>
      <c r="B24" s="11"/>
      <c r="C24" s="11"/>
      <c r="D24" s="11"/>
      <c r="E24" s="11"/>
      <c r="F24" s="11"/>
      <c r="G24" s="11"/>
      <c r="H24" s="11"/>
      <c r="I24" s="11"/>
      <c r="J24" s="11"/>
      <c r="K24" s="10"/>
      <c r="L24" s="38" t="s">
        <v>27</v>
      </c>
      <c r="M24" s="37" t="s">
        <v>112</v>
      </c>
    </row>
    <row r="25" spans="1:13" x14ac:dyDescent="0.2">
      <c r="A25" s="5"/>
      <c r="B25" s="148" t="s">
        <v>29</v>
      </c>
      <c r="C25" s="148"/>
      <c r="D25" s="148"/>
      <c r="E25" s="148"/>
      <c r="F25" s="158"/>
      <c r="G25" s="158"/>
      <c r="H25" s="150" t="s">
        <v>30</v>
      </c>
      <c r="I25" s="150"/>
      <c r="J25" s="150"/>
      <c r="K25" s="12"/>
      <c r="L25" s="38" t="s">
        <v>28</v>
      </c>
      <c r="M25" s="37" t="s">
        <v>111</v>
      </c>
    </row>
    <row r="26" spans="1:13" x14ac:dyDescent="0.2">
      <c r="A26" s="5"/>
      <c r="B26" s="11"/>
      <c r="C26" s="11"/>
      <c r="D26" s="11"/>
      <c r="E26" s="11"/>
      <c r="F26" s="11"/>
      <c r="G26" s="11"/>
      <c r="H26" s="11"/>
      <c r="I26" s="11"/>
      <c r="J26" s="11"/>
      <c r="K26" s="10"/>
      <c r="L26" s="38" t="s">
        <v>31</v>
      </c>
      <c r="M26" s="37" t="s">
        <v>125</v>
      </c>
    </row>
    <row r="27" spans="1:13" x14ac:dyDescent="0.2">
      <c r="A27" s="5"/>
      <c r="B27" s="148" t="s">
        <v>32</v>
      </c>
      <c r="C27" s="148"/>
      <c r="D27" s="148"/>
      <c r="E27" s="148"/>
      <c r="F27" s="149"/>
      <c r="G27" s="149"/>
      <c r="H27" s="150" t="s">
        <v>33</v>
      </c>
      <c r="I27" s="150"/>
      <c r="J27" s="150"/>
      <c r="K27" s="12"/>
      <c r="L27" s="38" t="s">
        <v>116</v>
      </c>
      <c r="M27" s="37" t="s">
        <v>125</v>
      </c>
    </row>
    <row r="28" spans="1:13" x14ac:dyDescent="0.2">
      <c r="A28" s="5"/>
      <c r="B28" s="11"/>
      <c r="C28" s="11"/>
      <c r="D28" s="11"/>
      <c r="E28" s="11"/>
      <c r="F28" s="11"/>
      <c r="G28" s="11"/>
      <c r="H28" s="152" t="s">
        <v>34</v>
      </c>
      <c r="I28" s="152"/>
      <c r="J28" s="152"/>
      <c r="K28" s="10"/>
      <c r="L28" s="36"/>
      <c r="M28" s="37" t="s">
        <v>114</v>
      </c>
    </row>
    <row r="29" spans="1:13" x14ac:dyDescent="0.2">
      <c r="A29" s="5"/>
      <c r="B29" s="148" t="s">
        <v>35</v>
      </c>
      <c r="C29" s="148"/>
      <c r="D29" s="148"/>
      <c r="E29" s="148"/>
      <c r="F29" s="149"/>
      <c r="G29" s="149"/>
      <c r="H29" s="150" t="s">
        <v>33</v>
      </c>
      <c r="I29" s="150"/>
      <c r="J29" s="150"/>
      <c r="K29" s="12"/>
      <c r="L29" s="36"/>
      <c r="M29" s="37" t="s">
        <v>98</v>
      </c>
    </row>
    <row r="30" spans="1:13" x14ac:dyDescent="0.2">
      <c r="A30" s="5"/>
      <c r="B30" s="11"/>
      <c r="C30" s="11"/>
      <c r="D30" s="11"/>
      <c r="E30" s="11"/>
      <c r="F30" s="11"/>
      <c r="G30" s="11"/>
      <c r="H30" s="153" t="s">
        <v>34</v>
      </c>
      <c r="I30" s="153"/>
      <c r="J30" s="153"/>
      <c r="K30" s="10"/>
      <c r="L30" s="36"/>
      <c r="M30" s="37" t="s">
        <v>106</v>
      </c>
    </row>
    <row r="31" spans="1:13" x14ac:dyDescent="0.2">
      <c r="A31" s="5"/>
      <c r="B31" s="148" t="s">
        <v>36</v>
      </c>
      <c r="C31" s="148"/>
      <c r="D31" s="148"/>
      <c r="E31" s="148"/>
      <c r="F31" s="154"/>
      <c r="G31" s="154"/>
      <c r="H31" s="154"/>
      <c r="I31" s="154"/>
      <c r="J31" s="154"/>
      <c r="K31" s="12"/>
      <c r="L31" s="36"/>
      <c r="M31" s="39" t="s">
        <v>115</v>
      </c>
    </row>
    <row r="32" spans="1:13" x14ac:dyDescent="0.2">
      <c r="A32" s="5"/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6"/>
    </row>
    <row r="33" spans="1:12" x14ac:dyDescent="0.2">
      <c r="A33" s="5"/>
      <c r="B33" s="168" t="s">
        <v>143</v>
      </c>
      <c r="C33" s="168"/>
      <c r="D33" s="168"/>
      <c r="E33" s="168"/>
      <c r="F33" s="154"/>
      <c r="G33" s="154"/>
      <c r="H33" s="154"/>
      <c r="I33" s="154"/>
      <c r="J33" s="154"/>
      <c r="K33" s="12"/>
      <c r="L33" s="36"/>
    </row>
    <row r="34" spans="1:12" x14ac:dyDescent="0.2">
      <c r="A34" s="5"/>
      <c r="B34" s="102"/>
      <c r="C34" s="102"/>
      <c r="D34" s="102"/>
      <c r="E34" s="102"/>
      <c r="F34" s="110" t="s">
        <v>151</v>
      </c>
      <c r="G34" s="102"/>
      <c r="H34" s="102"/>
      <c r="I34" s="102"/>
      <c r="J34" s="102"/>
      <c r="K34" s="12"/>
      <c r="L34" s="36"/>
    </row>
    <row r="35" spans="1:12" x14ac:dyDescent="0.2">
      <c r="A35" s="5"/>
      <c r="B35" s="168" t="s">
        <v>144</v>
      </c>
      <c r="C35" s="168"/>
      <c r="D35" s="168"/>
      <c r="E35" s="168"/>
      <c r="F35" s="169"/>
      <c r="G35" s="169"/>
      <c r="H35" s="170" t="s">
        <v>145</v>
      </c>
      <c r="I35" s="170"/>
      <c r="J35" s="170"/>
      <c r="K35" s="12"/>
      <c r="L35" s="36"/>
    </row>
    <row r="36" spans="1:12" x14ac:dyDescent="0.2">
      <c r="A36" s="5"/>
      <c r="B36" s="102"/>
      <c r="C36" s="102"/>
      <c r="D36" s="102"/>
      <c r="E36" s="102"/>
      <c r="F36" s="102"/>
      <c r="G36" s="102"/>
      <c r="H36" s="102"/>
      <c r="I36" s="102"/>
      <c r="J36" s="102"/>
      <c r="K36" s="12"/>
      <c r="L36" s="36"/>
    </row>
    <row r="37" spans="1:12" x14ac:dyDescent="0.2">
      <c r="A37" s="5"/>
      <c r="B37" s="168" t="s">
        <v>146</v>
      </c>
      <c r="C37" s="168"/>
      <c r="D37" s="168"/>
      <c r="E37" s="168"/>
      <c r="F37" s="155"/>
      <c r="G37" s="156"/>
      <c r="H37" s="103" t="s">
        <v>149</v>
      </c>
      <c r="I37" s="155"/>
      <c r="J37" s="156"/>
      <c r="K37" s="12"/>
      <c r="L37" s="36"/>
    </row>
    <row r="38" spans="1:12" x14ac:dyDescent="0.2">
      <c r="A38" s="5"/>
      <c r="B38" s="102"/>
      <c r="C38" s="102"/>
      <c r="D38" s="102"/>
      <c r="E38" s="102"/>
      <c r="F38" s="102"/>
      <c r="G38" s="102"/>
      <c r="H38" s="102"/>
      <c r="I38" s="102"/>
      <c r="J38" s="102"/>
      <c r="K38" s="12"/>
      <c r="L38" s="36"/>
    </row>
    <row r="39" spans="1:12" x14ac:dyDescent="0.2">
      <c r="A39" s="5"/>
      <c r="B39" s="168" t="s">
        <v>147</v>
      </c>
      <c r="C39" s="168"/>
      <c r="D39" s="168"/>
      <c r="E39" s="168"/>
      <c r="F39" s="154"/>
      <c r="G39" s="154"/>
      <c r="H39" s="154"/>
      <c r="I39" s="154"/>
      <c r="J39" s="154"/>
      <c r="K39" s="12"/>
      <c r="L39" s="36"/>
    </row>
    <row r="40" spans="1:12" x14ac:dyDescent="0.2">
      <c r="A40" s="5"/>
      <c r="B40" s="102"/>
      <c r="C40" s="102"/>
      <c r="D40" s="102"/>
      <c r="E40" s="102"/>
      <c r="F40" s="102"/>
      <c r="G40" s="102"/>
      <c r="H40" s="102"/>
      <c r="I40" s="102"/>
      <c r="J40" s="102"/>
      <c r="K40" s="12"/>
      <c r="L40" s="36"/>
    </row>
    <row r="41" spans="1:12" x14ac:dyDescent="0.2">
      <c r="A41" s="5"/>
      <c r="B41" s="168" t="s">
        <v>148</v>
      </c>
      <c r="C41" s="168"/>
      <c r="D41" s="168"/>
      <c r="E41" s="168"/>
      <c r="F41" s="154"/>
      <c r="G41" s="154"/>
      <c r="H41" s="154"/>
      <c r="I41" s="154"/>
      <c r="J41" s="154"/>
      <c r="K41" s="12"/>
      <c r="L41" s="36"/>
    </row>
    <row r="42" spans="1:12" x14ac:dyDescent="0.2">
      <c r="A42" s="5"/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36"/>
    </row>
    <row r="43" spans="1:12" x14ac:dyDescent="0.2">
      <c r="A43" s="5"/>
      <c r="B43" s="148" t="s">
        <v>1331</v>
      </c>
      <c r="C43" s="148"/>
      <c r="D43" s="148"/>
      <c r="E43" s="148"/>
      <c r="F43" s="148"/>
      <c r="G43" s="148"/>
      <c r="H43" s="148"/>
      <c r="I43" s="172"/>
      <c r="J43" s="172"/>
      <c r="K43" s="12"/>
      <c r="L43" s="36"/>
    </row>
    <row r="44" spans="1:12" x14ac:dyDescent="0.2">
      <c r="A44" s="5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36"/>
    </row>
    <row r="45" spans="1:12" x14ac:dyDescent="0.2">
      <c r="A45" s="5"/>
      <c r="B45" s="148" t="s">
        <v>37</v>
      </c>
      <c r="C45" s="148"/>
      <c r="D45" s="148"/>
      <c r="E45" s="148"/>
      <c r="F45" s="154"/>
      <c r="G45" s="154"/>
      <c r="H45" s="154"/>
      <c r="I45" s="154"/>
      <c r="J45" s="154"/>
      <c r="K45" s="12"/>
      <c r="L45" s="36"/>
    </row>
    <row r="46" spans="1:12" ht="6" customHeight="1" x14ac:dyDescent="0.2">
      <c r="A46" s="5"/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36"/>
    </row>
    <row r="47" spans="1:12" ht="3" customHeight="1" x14ac:dyDescent="0.2">
      <c r="A47" s="5"/>
      <c r="B47" s="11"/>
      <c r="C47" s="11"/>
      <c r="D47" s="11"/>
      <c r="E47" s="11"/>
      <c r="F47" s="11"/>
      <c r="G47" s="11"/>
      <c r="H47" s="11"/>
      <c r="I47" s="11"/>
      <c r="J47" s="11"/>
      <c r="K47" s="12"/>
      <c r="L47" s="36"/>
    </row>
    <row r="48" spans="1:12" x14ac:dyDescent="0.2">
      <c r="A48" s="5"/>
      <c r="B48" s="148" t="s">
        <v>38</v>
      </c>
      <c r="C48" s="148"/>
      <c r="D48" s="148"/>
      <c r="E48" s="148"/>
      <c r="F48" s="157"/>
      <c r="G48" s="157"/>
      <c r="H48" s="157"/>
      <c r="I48" s="157"/>
      <c r="J48" s="157"/>
      <c r="K48" s="12"/>
      <c r="L48" s="36"/>
    </row>
    <row r="49" spans="1:15" x14ac:dyDescent="0.2">
      <c r="A49" s="5"/>
      <c r="B49" s="9"/>
      <c r="C49" s="9"/>
      <c r="D49" s="9"/>
      <c r="E49" s="9"/>
      <c r="F49" s="9"/>
      <c r="G49" s="9"/>
      <c r="H49" s="9"/>
      <c r="I49" s="9"/>
      <c r="J49" s="9"/>
      <c r="K49" s="12"/>
      <c r="L49" s="36"/>
    </row>
    <row r="50" spans="1:15" x14ac:dyDescent="0.2">
      <c r="A50" s="5"/>
      <c r="B50" s="171" t="s">
        <v>39</v>
      </c>
      <c r="C50" s="171"/>
      <c r="D50" s="171"/>
      <c r="E50" s="171"/>
      <c r="F50" s="157"/>
      <c r="G50" s="157"/>
      <c r="H50" s="157"/>
      <c r="I50" s="157"/>
      <c r="J50" s="157"/>
      <c r="K50" s="12"/>
      <c r="L50" s="36"/>
    </row>
    <row r="51" spans="1:15" x14ac:dyDescent="0.2">
      <c r="A51" s="5"/>
      <c r="B51" s="16" t="s">
        <v>40</v>
      </c>
      <c r="C51" s="31"/>
      <c r="D51" s="31"/>
      <c r="E51" s="31"/>
      <c r="F51" s="9"/>
      <c r="G51" s="9"/>
      <c r="H51" s="9"/>
      <c r="I51" s="9"/>
      <c r="J51" s="9"/>
      <c r="K51" s="12"/>
      <c r="L51" s="36"/>
    </row>
    <row r="52" spans="1:15" ht="7.5" customHeight="1" x14ac:dyDescent="0.2">
      <c r="A52" s="5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36"/>
    </row>
    <row r="53" spans="1:15" x14ac:dyDescent="0.2">
      <c r="A53" s="5"/>
      <c r="B53" s="148" t="s">
        <v>118</v>
      </c>
      <c r="C53" s="171"/>
      <c r="D53" s="171"/>
      <c r="E53" s="171"/>
      <c r="F53" s="157"/>
      <c r="G53" s="157"/>
      <c r="H53" s="157"/>
      <c r="I53" s="157"/>
      <c r="J53" s="157"/>
      <c r="K53" s="12"/>
      <c r="L53" s="36"/>
    </row>
    <row r="54" spans="1:15" x14ac:dyDescent="0.2">
      <c r="A54" s="5"/>
      <c r="B54" s="11"/>
      <c r="C54" s="11"/>
      <c r="D54" s="11"/>
      <c r="E54" s="11"/>
      <c r="F54" s="147" t="s">
        <v>288</v>
      </c>
      <c r="G54" s="147" t="s">
        <v>293</v>
      </c>
      <c r="H54" s="147" t="s">
        <v>298</v>
      </c>
      <c r="I54" s="11"/>
      <c r="J54" s="11"/>
      <c r="K54" s="12"/>
      <c r="L54" s="36"/>
    </row>
    <row r="55" spans="1:15" x14ac:dyDescent="0.2">
      <c r="A55" s="5"/>
      <c r="B55" s="148" t="s">
        <v>1329</v>
      </c>
      <c r="C55" s="148"/>
      <c r="D55" s="148"/>
      <c r="E55" s="148"/>
      <c r="F55" s="154"/>
      <c r="G55" s="154"/>
      <c r="H55" s="154"/>
      <c r="I55" s="154"/>
      <c r="J55" s="154"/>
      <c r="K55" s="12"/>
      <c r="L55" s="36"/>
    </row>
    <row r="56" spans="1:15" x14ac:dyDescent="0.2">
      <c r="A56" s="5"/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36"/>
    </row>
    <row r="57" spans="1:15" x14ac:dyDescent="0.2">
      <c r="A57" s="5"/>
      <c r="B57" s="148" t="s">
        <v>121</v>
      </c>
      <c r="C57" s="171"/>
      <c r="D57" s="171"/>
      <c r="E57" s="171"/>
      <c r="F57" s="157"/>
      <c r="G57" s="157"/>
      <c r="H57" s="157"/>
      <c r="I57" s="157"/>
      <c r="J57" s="157"/>
      <c r="K57" s="12"/>
      <c r="L57" s="36"/>
    </row>
    <row r="58" spans="1:15" s="109" customFormat="1" ht="85.5" customHeight="1" x14ac:dyDescent="0.2">
      <c r="A58" s="104"/>
      <c r="B58" s="151" t="s">
        <v>150</v>
      </c>
      <c r="C58" s="151"/>
      <c r="D58" s="151"/>
      <c r="E58" s="151"/>
      <c r="F58" s="151"/>
      <c r="G58" s="151"/>
      <c r="H58" s="151"/>
      <c r="I58" s="151"/>
      <c r="J58" s="151"/>
      <c r="K58" s="105"/>
      <c r="L58" s="106"/>
      <c r="M58" s="107"/>
      <c r="N58" s="108"/>
      <c r="O58" s="108"/>
    </row>
  </sheetData>
  <sheetProtection password="9A1B" sheet="1" objects="1" scenarios="1"/>
  <mergeCells count="61">
    <mergeCell ref="B57:E57"/>
    <mergeCell ref="F57:J57"/>
    <mergeCell ref="B45:E45"/>
    <mergeCell ref="F45:J45"/>
    <mergeCell ref="B43:H43"/>
    <mergeCell ref="I43:J43"/>
    <mergeCell ref="B55:E55"/>
    <mergeCell ref="F55:J55"/>
    <mergeCell ref="B48:E48"/>
    <mergeCell ref="F48:J48"/>
    <mergeCell ref="B50:E50"/>
    <mergeCell ref="F50:J50"/>
    <mergeCell ref="B53:E53"/>
    <mergeCell ref="F53:J53"/>
    <mergeCell ref="F41:J41"/>
    <mergeCell ref="B33:E33"/>
    <mergeCell ref="F33:J33"/>
    <mergeCell ref="B35:E35"/>
    <mergeCell ref="F35:G35"/>
    <mergeCell ref="H35:J35"/>
    <mergeCell ref="B37:E37"/>
    <mergeCell ref="D1:I1"/>
    <mergeCell ref="D2:I2"/>
    <mergeCell ref="F6:G6"/>
    <mergeCell ref="B9:E9"/>
    <mergeCell ref="F9:J9"/>
    <mergeCell ref="C3:I3"/>
    <mergeCell ref="E4:G4"/>
    <mergeCell ref="B11:E11"/>
    <mergeCell ref="F11:J11"/>
    <mergeCell ref="B13:E13"/>
    <mergeCell ref="F13:J13"/>
    <mergeCell ref="D15:E15"/>
    <mergeCell ref="F15:J15"/>
    <mergeCell ref="B17:E17"/>
    <mergeCell ref="G17:I17"/>
    <mergeCell ref="B19:E19"/>
    <mergeCell ref="G19:I19"/>
    <mergeCell ref="B21:E21"/>
    <mergeCell ref="F21:J21"/>
    <mergeCell ref="B23:E23"/>
    <mergeCell ref="F23:J23"/>
    <mergeCell ref="B25:E25"/>
    <mergeCell ref="F25:G25"/>
    <mergeCell ref="H25:J25"/>
    <mergeCell ref="B27:E27"/>
    <mergeCell ref="F27:G27"/>
    <mergeCell ref="H27:J27"/>
    <mergeCell ref="B58:J58"/>
    <mergeCell ref="H28:J28"/>
    <mergeCell ref="B29:E29"/>
    <mergeCell ref="F29:G29"/>
    <mergeCell ref="H29:J29"/>
    <mergeCell ref="H30:J30"/>
    <mergeCell ref="B31:E31"/>
    <mergeCell ref="F31:J31"/>
    <mergeCell ref="F37:G37"/>
    <mergeCell ref="I37:J37"/>
    <mergeCell ref="B39:E39"/>
    <mergeCell ref="F39:J39"/>
    <mergeCell ref="B41:E41"/>
  </mergeCells>
  <phoneticPr fontId="2" type="noConversion"/>
  <conditionalFormatting sqref="C15 F9:J9 F11:J11 F13:J13 F15:J15 F17 F19 F21:J21 F23:J23 F25:G25 F27:G27 F29:G29 F31">
    <cfRule type="cellIs" dxfId="38" priority="11" stopIfTrue="1" operator="equal">
      <formula>0</formula>
    </cfRule>
  </conditionalFormatting>
  <conditionalFormatting sqref="D2:I2">
    <cfRule type="cellIs" dxfId="37" priority="12" stopIfTrue="1" operator="equal">
      <formula>0</formula>
    </cfRule>
  </conditionalFormatting>
  <conditionalFormatting sqref="D1:I1">
    <cfRule type="cellIs" dxfId="36" priority="10" stopIfTrue="1" operator="equal">
      <formula>0</formula>
    </cfRule>
  </conditionalFormatting>
  <conditionalFormatting sqref="F33:J33 F35:G35 F37 F39:J39 F41:J41 I37">
    <cfRule type="cellIs" dxfId="35" priority="9" stopIfTrue="1" operator="equal">
      <formula>0</formula>
    </cfRule>
  </conditionalFormatting>
  <conditionalFormatting sqref="I43:J43">
    <cfRule type="cellIs" dxfId="34" priority="8" stopIfTrue="1" operator="equal">
      <formula>0</formula>
    </cfRule>
  </conditionalFormatting>
  <conditionalFormatting sqref="F55">
    <cfRule type="cellIs" dxfId="33" priority="7" stopIfTrue="1" operator="equal">
      <formula>0</formula>
    </cfRule>
  </conditionalFormatting>
  <conditionalFormatting sqref="F48:J48 F50:J50">
    <cfRule type="cellIs" dxfId="32" priority="6" stopIfTrue="1" operator="equal">
      <formula>0</formula>
    </cfRule>
  </conditionalFormatting>
  <conditionalFormatting sqref="F53:J53">
    <cfRule type="cellIs" dxfId="31" priority="5" stopIfTrue="1" operator="equal">
      <formula>0</formula>
    </cfRule>
  </conditionalFormatting>
  <conditionalFormatting sqref="F57:J57">
    <cfRule type="cellIs" dxfId="30" priority="2" stopIfTrue="1" operator="equal">
      <formula>0</formula>
    </cfRule>
  </conditionalFormatting>
  <conditionalFormatting sqref="F45">
    <cfRule type="cellIs" dxfId="29" priority="1" stopIfTrue="1" operator="equal">
      <formula>0</formula>
    </cfRule>
  </conditionalFormatting>
  <dataValidations count="6">
    <dataValidation type="list" allowBlank="1" showErrorMessage="1" sqref="I43:J43">
      <formula1>$L$12:$L$13</formula1>
      <formula2>0</formula2>
    </dataValidation>
    <dataValidation type="list" allowBlank="1" showErrorMessage="1" sqref="F17">
      <formula1>$L$2:$L$3</formula1>
      <formula2>0</formula2>
    </dataValidation>
    <dataValidation type="list" allowBlank="1" showErrorMessage="1" sqref="F19">
      <formula1>$L$5:$L$6</formula1>
      <formula2>0</formula2>
    </dataValidation>
    <dataValidation type="list" allowBlank="1" showErrorMessage="1" sqref="C15">
      <formula1>$L$15:$L$27</formula1>
    </dataValidation>
    <dataValidation type="list" allowBlank="1" showErrorMessage="1" sqref="F35:G35">
      <formula1>$L$9:$L$10</formula1>
      <formula2>0</formula2>
    </dataValidation>
    <dataValidation type="list" allowBlank="1" showInputMessage="1" showErrorMessage="1" sqref="F55:J55">
      <formula1>$F$54:$H$54</formula1>
    </dataValidation>
  </dataValidations>
  <pageMargins left="0.74791666666666667" right="0.74791666666666667" top="0.25" bottom="0.50972222222222219" header="0.47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15" sqref="D15:I15"/>
    </sheetView>
  </sheetViews>
  <sheetFormatPr defaultRowHeight="12.75" x14ac:dyDescent="0.2"/>
  <cols>
    <col min="1" max="1" width="3.7109375" customWidth="1"/>
    <col min="2" max="2" width="13" customWidth="1"/>
    <col min="3" max="3" width="13.5703125" customWidth="1"/>
    <col min="9" max="9" width="7" customWidth="1"/>
    <col min="10" max="10" width="3.140625" customWidth="1"/>
  </cols>
  <sheetData>
    <row r="1" spans="1:12" x14ac:dyDescent="0.2">
      <c r="A1" s="91"/>
      <c r="B1" s="92">
        <f>szemelyes!$F$9</f>
        <v>0</v>
      </c>
      <c r="C1" s="92">
        <f>szemelyes!$F$11</f>
        <v>0</v>
      </c>
      <c r="D1" s="92"/>
      <c r="E1" s="92">
        <f>mobilitasi_adatok!$D$25</f>
        <v>0</v>
      </c>
      <c r="F1" s="92"/>
      <c r="G1" s="92"/>
      <c r="H1" s="92"/>
      <c r="I1" s="92"/>
      <c r="J1" s="93"/>
    </row>
    <row r="2" spans="1:12" x14ac:dyDescent="0.2">
      <c r="A2" s="94"/>
      <c r="B2" s="17">
        <f ca="1">TODAY()</f>
        <v>45685</v>
      </c>
      <c r="C2" s="7"/>
      <c r="D2" s="7"/>
      <c r="E2" s="7"/>
      <c r="F2" s="7"/>
      <c r="G2" s="7"/>
      <c r="H2" s="7"/>
      <c r="I2" s="7">
        <v>2</v>
      </c>
      <c r="J2" s="95"/>
    </row>
    <row r="3" spans="1:12" hidden="1" x14ac:dyDescent="0.2">
      <c r="A3" s="94"/>
      <c r="B3" s="175" t="str">
        <f>CONCATENATE(szemelyes!$F$9,szemelyes!$F$10,szemelyes!$F$11)</f>
        <v xml:space="preserve"> </v>
      </c>
      <c r="C3" s="175"/>
      <c r="D3" s="175"/>
      <c r="E3" s="175"/>
      <c r="F3" s="175"/>
      <c r="G3" s="175"/>
      <c r="H3" s="175"/>
      <c r="I3" s="175"/>
      <c r="J3" s="95"/>
      <c r="L3" s="90" t="s">
        <v>136</v>
      </c>
    </row>
    <row r="4" spans="1:12" hidden="1" x14ac:dyDescent="0.2">
      <c r="A4" s="94"/>
      <c r="B4" s="175">
        <f>szemelyes!$D$1</f>
        <v>0</v>
      </c>
      <c r="C4" s="175"/>
      <c r="D4" s="175"/>
      <c r="E4" s="175"/>
      <c r="F4" s="175"/>
      <c r="G4" s="175"/>
      <c r="H4" s="175"/>
      <c r="I4" s="175"/>
      <c r="J4" s="95"/>
      <c r="L4" s="90" t="s">
        <v>137</v>
      </c>
    </row>
    <row r="5" spans="1:12" hidden="1" x14ac:dyDescent="0.2">
      <c r="A5" s="94"/>
      <c r="B5" s="7"/>
      <c r="C5" s="7"/>
      <c r="D5" s="7"/>
      <c r="E5" s="18"/>
      <c r="F5" s="7"/>
      <c r="G5" s="7"/>
      <c r="H5" s="7"/>
      <c r="I5" s="7"/>
      <c r="J5" s="95"/>
      <c r="L5" s="90" t="s">
        <v>138</v>
      </c>
    </row>
    <row r="6" spans="1:12" ht="15" x14ac:dyDescent="0.2">
      <c r="A6" s="94"/>
      <c r="B6" s="176" t="s">
        <v>43</v>
      </c>
      <c r="C6" s="176"/>
      <c r="D6" s="176"/>
      <c r="E6" s="176"/>
      <c r="F6" s="176"/>
      <c r="G6" s="176"/>
      <c r="H6" s="176"/>
      <c r="I6" s="176"/>
      <c r="J6" s="95"/>
      <c r="L6" s="90" t="s">
        <v>3</v>
      </c>
    </row>
    <row r="7" spans="1:12" x14ac:dyDescent="0.2">
      <c r="A7" s="94"/>
      <c r="B7" s="173" t="s">
        <v>44</v>
      </c>
      <c r="C7" s="173"/>
      <c r="D7" s="173"/>
      <c r="E7" s="173"/>
      <c r="F7" s="173"/>
      <c r="G7" s="173"/>
      <c r="H7" s="173"/>
      <c r="I7" s="173"/>
      <c r="J7" s="95"/>
      <c r="L7" s="90" t="s">
        <v>139</v>
      </c>
    </row>
    <row r="8" spans="1:12" x14ac:dyDescent="0.2">
      <c r="A8" s="94"/>
      <c r="B8" s="173" t="s">
        <v>45</v>
      </c>
      <c r="C8" s="173"/>
      <c r="D8" s="173"/>
      <c r="E8" s="173"/>
      <c r="F8" s="173"/>
      <c r="G8" s="173"/>
      <c r="H8" s="173"/>
      <c r="I8" s="173"/>
      <c r="J8" s="95"/>
      <c r="L8" s="90" t="s">
        <v>140</v>
      </c>
    </row>
    <row r="9" spans="1:12" x14ac:dyDescent="0.2">
      <c r="A9" s="96"/>
      <c r="B9" s="7"/>
      <c r="C9" s="7"/>
      <c r="D9" s="7"/>
      <c r="E9" s="7"/>
      <c r="F9" s="7"/>
      <c r="G9" s="7"/>
      <c r="H9" s="7"/>
      <c r="I9" s="83"/>
      <c r="J9" s="95"/>
      <c r="L9" s="90" t="s">
        <v>141</v>
      </c>
    </row>
    <row r="10" spans="1:12" x14ac:dyDescent="0.2">
      <c r="A10" s="96"/>
      <c r="B10" s="9"/>
      <c r="C10" s="9"/>
      <c r="D10" s="9"/>
      <c r="E10" s="9"/>
      <c r="F10" s="9"/>
      <c r="G10" s="9"/>
      <c r="H10" s="9"/>
      <c r="I10" s="9"/>
      <c r="J10" s="95"/>
      <c r="L10" s="90" t="s">
        <v>142</v>
      </c>
    </row>
    <row r="11" spans="1:12" x14ac:dyDescent="0.2">
      <c r="A11" s="96"/>
      <c r="B11" s="19" t="s">
        <v>46</v>
      </c>
      <c r="C11" s="9"/>
      <c r="D11" s="174"/>
      <c r="E11" s="174"/>
      <c r="F11" s="174"/>
      <c r="G11" s="174"/>
      <c r="H11" s="174"/>
      <c r="I11" s="174"/>
      <c r="J11" s="95"/>
    </row>
    <row r="12" spans="1:12" x14ac:dyDescent="0.2">
      <c r="A12" s="96"/>
      <c r="B12" s="9"/>
      <c r="C12" s="9"/>
      <c r="D12" s="9"/>
      <c r="E12" s="9"/>
      <c r="F12" s="9"/>
      <c r="G12" s="9"/>
      <c r="H12" s="9"/>
      <c r="I12" s="9"/>
      <c r="J12" s="95"/>
    </row>
    <row r="13" spans="1:12" x14ac:dyDescent="0.2">
      <c r="A13" s="97"/>
      <c r="B13" s="19" t="s">
        <v>47</v>
      </c>
      <c r="C13" s="9"/>
      <c r="D13" s="174"/>
      <c r="E13" s="174"/>
      <c r="F13" s="174"/>
      <c r="G13" s="174"/>
      <c r="H13" s="174"/>
      <c r="I13" s="174"/>
      <c r="J13" s="95"/>
    </row>
    <row r="14" spans="1:12" x14ac:dyDescent="0.2">
      <c r="A14" s="97"/>
      <c r="B14" s="19"/>
      <c r="C14" s="9"/>
      <c r="D14" s="20"/>
      <c r="E14" s="20"/>
      <c r="F14" s="20"/>
      <c r="G14" s="20"/>
      <c r="H14" s="20"/>
      <c r="I14" s="20"/>
      <c r="J14" s="95"/>
    </row>
    <row r="15" spans="1:12" ht="25.5" customHeight="1" x14ac:dyDescent="0.2">
      <c r="A15" s="97"/>
      <c r="B15" s="21" t="s">
        <v>48</v>
      </c>
      <c r="C15" s="9"/>
      <c r="D15" s="174"/>
      <c r="E15" s="174"/>
      <c r="F15" s="174"/>
      <c r="G15" s="174"/>
      <c r="H15" s="174"/>
      <c r="I15" s="174"/>
      <c r="J15" s="95"/>
    </row>
    <row r="16" spans="1:12" x14ac:dyDescent="0.2">
      <c r="A16" s="97"/>
      <c r="B16" s="19"/>
      <c r="C16" s="9"/>
      <c r="D16" s="20"/>
      <c r="E16" s="20"/>
      <c r="F16" s="20"/>
      <c r="G16" s="20"/>
      <c r="H16" s="20"/>
      <c r="I16" s="20"/>
      <c r="J16" s="95"/>
    </row>
    <row r="17" spans="1:10" x14ac:dyDescent="0.2">
      <c r="A17" s="96"/>
      <c r="B17" s="19" t="s">
        <v>49</v>
      </c>
      <c r="C17" s="9"/>
      <c r="D17" s="9"/>
      <c r="E17" s="9"/>
      <c r="F17" s="9"/>
      <c r="G17" s="9"/>
      <c r="H17" s="9"/>
      <c r="I17" s="9"/>
      <c r="J17" s="95"/>
    </row>
    <row r="18" spans="1:10" x14ac:dyDescent="0.2">
      <c r="A18" s="96"/>
      <c r="B18" s="177" t="s">
        <v>50</v>
      </c>
      <c r="C18" s="177"/>
      <c r="D18" s="174"/>
      <c r="E18" s="174"/>
      <c r="F18" s="174"/>
      <c r="G18" s="174"/>
      <c r="H18" s="174"/>
      <c r="I18" s="174"/>
      <c r="J18" s="95"/>
    </row>
    <row r="19" spans="1:10" x14ac:dyDescent="0.2">
      <c r="A19" s="96"/>
      <c r="B19" s="177" t="s">
        <v>51</v>
      </c>
      <c r="C19" s="177"/>
      <c r="D19" s="174"/>
      <c r="E19" s="174"/>
      <c r="F19" s="174"/>
      <c r="G19" s="174"/>
      <c r="H19" s="174"/>
      <c r="I19" s="174"/>
      <c r="J19" s="95"/>
    </row>
    <row r="20" spans="1:10" x14ac:dyDescent="0.2">
      <c r="A20" s="96"/>
      <c r="B20" s="177" t="s">
        <v>52</v>
      </c>
      <c r="C20" s="177"/>
      <c r="D20" s="178"/>
      <c r="E20" s="178"/>
      <c r="F20" s="178"/>
      <c r="G20" s="178"/>
      <c r="H20" s="178"/>
      <c r="I20" s="178"/>
      <c r="J20" s="95"/>
    </row>
    <row r="21" spans="1:10" x14ac:dyDescent="0.2">
      <c r="A21" s="96"/>
      <c r="B21" s="177" t="s">
        <v>53</v>
      </c>
      <c r="C21" s="177"/>
      <c r="D21" s="174"/>
      <c r="E21" s="174"/>
      <c r="F21" s="174"/>
      <c r="G21" s="174"/>
      <c r="H21" s="174"/>
      <c r="I21" s="174"/>
      <c r="J21" s="95"/>
    </row>
    <row r="22" spans="1:10" x14ac:dyDescent="0.2">
      <c r="A22" s="96"/>
      <c r="B22" s="89"/>
      <c r="C22" s="89"/>
      <c r="D22" s="89"/>
      <c r="E22" s="89"/>
      <c r="F22" s="89"/>
      <c r="G22" s="89"/>
      <c r="H22" s="89"/>
      <c r="I22" s="89"/>
      <c r="J22" s="95"/>
    </row>
    <row r="23" spans="1:10" x14ac:dyDescent="0.2">
      <c r="A23" s="96"/>
      <c r="B23" s="89"/>
      <c r="C23" s="89"/>
      <c r="D23" s="89"/>
      <c r="E23" s="89"/>
      <c r="F23" s="89"/>
      <c r="G23" s="89"/>
      <c r="H23" s="89"/>
      <c r="I23" s="89"/>
      <c r="J23" s="95"/>
    </row>
    <row r="24" spans="1:10" x14ac:dyDescent="0.2">
      <c r="A24" s="96"/>
      <c r="B24" s="89" t="s">
        <v>135</v>
      </c>
      <c r="C24" s="89"/>
      <c r="D24" s="89"/>
      <c r="E24" s="89"/>
      <c r="F24" s="179"/>
      <c r="G24" s="180"/>
      <c r="H24" s="180"/>
      <c r="I24" s="181"/>
      <c r="J24" s="95"/>
    </row>
    <row r="25" spans="1:10" x14ac:dyDescent="0.2">
      <c r="A25" s="96"/>
      <c r="B25" s="184" t="s">
        <v>54</v>
      </c>
      <c r="C25" s="184"/>
      <c r="D25" s="184"/>
      <c r="E25" s="184"/>
      <c r="F25" s="184"/>
      <c r="G25" s="184"/>
      <c r="H25" s="184"/>
      <c r="I25" s="184"/>
      <c r="J25" s="95"/>
    </row>
    <row r="26" spans="1:10" x14ac:dyDescent="0.2">
      <c r="A26" s="96"/>
      <c r="B26" s="184"/>
      <c r="C26" s="184"/>
      <c r="D26" s="184"/>
      <c r="E26" s="184"/>
      <c r="F26" s="184"/>
      <c r="G26" s="184"/>
      <c r="H26" s="184"/>
      <c r="I26" s="184"/>
      <c r="J26" s="95"/>
    </row>
    <row r="27" spans="1:10" ht="12.75" customHeight="1" x14ac:dyDescent="0.2">
      <c r="A27" s="96"/>
      <c r="B27" s="19"/>
      <c r="C27" s="9"/>
      <c r="D27" s="9"/>
      <c r="E27" s="9"/>
      <c r="F27" s="9"/>
      <c r="G27" s="9"/>
      <c r="H27" s="9"/>
      <c r="I27" s="9"/>
      <c r="J27" s="95"/>
    </row>
    <row r="28" spans="1:10" x14ac:dyDescent="0.2">
      <c r="A28" s="96"/>
      <c r="B28" s="19" t="s">
        <v>55</v>
      </c>
      <c r="C28" s="9"/>
      <c r="D28" s="9"/>
      <c r="E28" s="9"/>
      <c r="F28" s="9"/>
      <c r="G28" s="9"/>
      <c r="H28" s="9"/>
      <c r="I28" s="9"/>
      <c r="J28" s="95"/>
    </row>
    <row r="29" spans="1:10" x14ac:dyDescent="0.2">
      <c r="A29" s="96"/>
      <c r="B29" s="19" t="s">
        <v>56</v>
      </c>
      <c r="C29" s="9"/>
      <c r="D29" s="9"/>
      <c r="E29" s="9"/>
      <c r="F29" s="9"/>
      <c r="G29" s="9"/>
      <c r="H29" s="9"/>
      <c r="I29" s="9"/>
      <c r="J29" s="95"/>
    </row>
    <row r="30" spans="1:10" ht="57.75" customHeight="1" x14ac:dyDescent="0.2">
      <c r="A30" s="96"/>
      <c r="B30" s="182"/>
      <c r="C30" s="182"/>
      <c r="D30" s="182"/>
      <c r="E30" s="182"/>
      <c r="F30" s="182"/>
      <c r="G30" s="182"/>
      <c r="H30" s="182"/>
      <c r="I30" s="182"/>
      <c r="J30" s="95"/>
    </row>
    <row r="31" spans="1:10" ht="15.75" customHeight="1" x14ac:dyDescent="0.2">
      <c r="A31" s="96"/>
      <c r="B31" s="19"/>
      <c r="C31" s="9"/>
      <c r="D31" s="9"/>
      <c r="E31" s="9"/>
      <c r="F31" s="9"/>
      <c r="G31" s="9"/>
      <c r="H31" s="9"/>
      <c r="I31" s="9"/>
      <c r="J31" s="95"/>
    </row>
    <row r="32" spans="1:10" x14ac:dyDescent="0.2">
      <c r="A32" s="96"/>
      <c r="B32" s="19" t="s">
        <v>57</v>
      </c>
      <c r="C32" s="9"/>
      <c r="D32" s="9"/>
      <c r="E32" s="9"/>
      <c r="F32" s="9"/>
      <c r="G32" s="9"/>
      <c r="H32" s="9"/>
      <c r="I32" s="9"/>
      <c r="J32" s="95"/>
    </row>
    <row r="33" spans="1:10" x14ac:dyDescent="0.2">
      <c r="A33" s="96"/>
      <c r="B33" s="19" t="s">
        <v>58</v>
      </c>
      <c r="C33" s="9"/>
      <c r="D33" s="9"/>
      <c r="E33" s="9"/>
      <c r="F33" s="9"/>
      <c r="G33" s="9"/>
      <c r="H33" s="9"/>
      <c r="I33" s="9"/>
      <c r="J33" s="95"/>
    </row>
    <row r="34" spans="1:10" ht="62.25" customHeight="1" x14ac:dyDescent="0.2">
      <c r="A34" s="96"/>
      <c r="B34" s="182"/>
      <c r="C34" s="182"/>
      <c r="D34" s="182"/>
      <c r="E34" s="182"/>
      <c r="F34" s="182"/>
      <c r="G34" s="182"/>
      <c r="H34" s="182"/>
      <c r="I34" s="182"/>
      <c r="J34" s="95"/>
    </row>
    <row r="35" spans="1:10" x14ac:dyDescent="0.2">
      <c r="A35" s="96"/>
      <c r="B35" s="19"/>
      <c r="C35" s="9"/>
      <c r="D35" s="9"/>
      <c r="E35" s="9"/>
      <c r="F35" s="9"/>
      <c r="G35" s="9"/>
      <c r="H35" s="9"/>
      <c r="I35" s="9"/>
      <c r="J35" s="95"/>
    </row>
    <row r="36" spans="1:10" ht="15.75" customHeight="1" x14ac:dyDescent="0.2">
      <c r="A36" s="96"/>
      <c r="B36" s="19" t="s">
        <v>59</v>
      </c>
      <c r="C36" s="9"/>
      <c r="D36" s="9"/>
      <c r="E36" s="9"/>
      <c r="F36" s="9"/>
      <c r="G36" s="9"/>
      <c r="H36" s="9"/>
      <c r="I36" s="9"/>
      <c r="J36" s="95"/>
    </row>
    <row r="37" spans="1:10" x14ac:dyDescent="0.2">
      <c r="A37" s="96"/>
      <c r="B37" s="19" t="s">
        <v>60</v>
      </c>
      <c r="C37" s="9"/>
      <c r="D37" s="9"/>
      <c r="E37" s="9"/>
      <c r="F37" s="9"/>
      <c r="G37" s="9"/>
      <c r="H37" s="9"/>
      <c r="I37" s="9"/>
      <c r="J37" s="95"/>
    </row>
    <row r="38" spans="1:10" x14ac:dyDescent="0.2">
      <c r="A38" s="96"/>
      <c r="B38" s="19" t="s">
        <v>61</v>
      </c>
      <c r="C38" s="9"/>
      <c r="D38" s="9"/>
      <c r="E38" s="9"/>
      <c r="F38" s="9"/>
      <c r="G38" s="9"/>
      <c r="H38" s="9"/>
      <c r="I38" s="9"/>
      <c r="J38" s="95"/>
    </row>
    <row r="39" spans="1:10" ht="54.75" customHeight="1" x14ac:dyDescent="0.2">
      <c r="A39" s="96"/>
      <c r="B39" s="182"/>
      <c r="C39" s="182"/>
      <c r="D39" s="182"/>
      <c r="E39" s="182"/>
      <c r="F39" s="182"/>
      <c r="G39" s="182"/>
      <c r="H39" s="182"/>
      <c r="I39" s="182"/>
      <c r="J39" s="95"/>
    </row>
    <row r="40" spans="1:10" x14ac:dyDescent="0.2">
      <c r="A40" s="96"/>
      <c r="B40" s="19"/>
      <c r="C40" s="9"/>
      <c r="D40" s="9"/>
      <c r="E40" s="9"/>
      <c r="F40" s="9"/>
      <c r="G40" s="9"/>
      <c r="H40" s="9"/>
      <c r="I40" s="9"/>
      <c r="J40" s="95"/>
    </row>
    <row r="41" spans="1:10" x14ac:dyDescent="0.2">
      <c r="A41" s="96"/>
      <c r="B41" s="19" t="s">
        <v>62</v>
      </c>
      <c r="C41" s="9"/>
      <c r="D41" s="9"/>
      <c r="E41" s="9"/>
      <c r="F41" s="9"/>
      <c r="G41" s="9"/>
      <c r="H41" s="9"/>
      <c r="I41" s="9"/>
      <c r="J41" s="95"/>
    </row>
    <row r="42" spans="1:10" ht="45.75" customHeight="1" x14ac:dyDescent="0.2">
      <c r="A42" s="96"/>
      <c r="B42" s="182"/>
      <c r="C42" s="182"/>
      <c r="D42" s="182"/>
      <c r="E42" s="182"/>
      <c r="F42" s="182"/>
      <c r="G42" s="182"/>
      <c r="H42" s="182"/>
      <c r="I42" s="182"/>
      <c r="J42" s="95"/>
    </row>
    <row r="43" spans="1:10" ht="22.5" customHeight="1" x14ac:dyDescent="0.2">
      <c r="A43" s="96"/>
      <c r="B43" s="19"/>
      <c r="C43" s="9"/>
      <c r="D43" s="9"/>
      <c r="E43" s="9"/>
      <c r="F43" s="9"/>
      <c r="G43" s="9"/>
      <c r="H43" s="9"/>
      <c r="I43" s="9"/>
      <c r="J43" s="98"/>
    </row>
    <row r="44" spans="1:10" x14ac:dyDescent="0.2">
      <c r="A44" s="96"/>
      <c r="B44" s="19" t="s">
        <v>63</v>
      </c>
      <c r="C44" s="9"/>
      <c r="D44" s="9"/>
      <c r="E44" s="9"/>
      <c r="F44" s="9"/>
      <c r="G44" s="9"/>
      <c r="H44" s="9"/>
      <c r="I44" s="9"/>
      <c r="J44" s="98"/>
    </row>
    <row r="45" spans="1:10" x14ac:dyDescent="0.2">
      <c r="A45" s="96"/>
      <c r="B45" s="183" t="s">
        <v>64</v>
      </c>
      <c r="C45" s="183"/>
      <c r="D45" s="183"/>
      <c r="E45" s="183"/>
      <c r="F45" s="183"/>
      <c r="G45" s="183"/>
      <c r="H45" s="183"/>
      <c r="I45" s="183"/>
      <c r="J45" s="98"/>
    </row>
    <row r="46" spans="1:10" ht="57" customHeight="1" x14ac:dyDescent="0.2">
      <c r="A46" s="96"/>
      <c r="B46" s="182"/>
      <c r="C46" s="182"/>
      <c r="D46" s="182"/>
      <c r="E46" s="182"/>
      <c r="F46" s="182"/>
      <c r="G46" s="182"/>
      <c r="H46" s="182"/>
      <c r="I46" s="182"/>
      <c r="J46" s="98"/>
    </row>
    <row r="47" spans="1:10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1"/>
    </row>
  </sheetData>
  <sheetProtection password="F651" sheet="1" objects="1" scenarios="1"/>
  <mergeCells count="24">
    <mergeCell ref="F24:I24"/>
    <mergeCell ref="B42:I42"/>
    <mergeCell ref="B45:I45"/>
    <mergeCell ref="B46:I46"/>
    <mergeCell ref="B25:I26"/>
    <mergeCell ref="B30:I30"/>
    <mergeCell ref="B34:I34"/>
    <mergeCell ref="B39:I39"/>
    <mergeCell ref="B20:C20"/>
    <mergeCell ref="D20:I20"/>
    <mergeCell ref="B21:C21"/>
    <mergeCell ref="D21:I21"/>
    <mergeCell ref="B18:C18"/>
    <mergeCell ref="D18:I18"/>
    <mergeCell ref="B19:C19"/>
    <mergeCell ref="D19:I19"/>
    <mergeCell ref="B8:I8"/>
    <mergeCell ref="D11:I11"/>
    <mergeCell ref="D13:I13"/>
    <mergeCell ref="D15:I15"/>
    <mergeCell ref="B3:I3"/>
    <mergeCell ref="B4:I4"/>
    <mergeCell ref="B6:I6"/>
    <mergeCell ref="B7:I7"/>
  </mergeCells>
  <phoneticPr fontId="2" type="noConversion"/>
  <conditionalFormatting sqref="B30 B34 B39 B42 B46 D11:I11 D13:I13 D15:I15 D18:I21">
    <cfRule type="cellIs" dxfId="28" priority="4" stopIfTrue="1" operator="equal">
      <formula>0</formula>
    </cfRule>
  </conditionalFormatting>
  <conditionalFormatting sqref="B4:I4">
    <cfRule type="cellIs" dxfId="27" priority="5" stopIfTrue="1" operator="equal">
      <formula>0</formula>
    </cfRule>
  </conditionalFormatting>
  <conditionalFormatting sqref="G24:I24">
    <cfRule type="cellIs" dxfId="26" priority="3" stopIfTrue="1" operator="equal">
      <formula>0</formula>
    </cfRule>
  </conditionalFormatting>
  <conditionalFormatting sqref="F24">
    <cfRule type="cellIs" dxfId="25" priority="2" stopIfTrue="1" operator="equal">
      <formula>0</formula>
    </cfRule>
  </conditionalFormatting>
  <conditionalFormatting sqref="B1:E1">
    <cfRule type="cellIs" dxfId="24" priority="1" stopIfTrue="1" operator="equal">
      <formula>0</formula>
    </cfRule>
  </conditionalFormatting>
  <dataValidations count="1">
    <dataValidation type="list" allowBlank="1" showInputMessage="1" showErrorMessage="1" sqref="F24:I24">
      <formula1>$L$3:$L$10</formula1>
    </dataValidation>
  </dataValidations>
  <pageMargins left="0.51" right="0.61" top="0.28000000000000003" bottom="0.26" header="0.2" footer="0.2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9"/>
  <sheetViews>
    <sheetView workbookViewId="0">
      <selection activeCell="D11" sqref="D11:I11"/>
    </sheetView>
  </sheetViews>
  <sheetFormatPr defaultRowHeight="12.75" x14ac:dyDescent="0.2"/>
  <cols>
    <col min="1" max="1" width="3.140625" customWidth="1"/>
    <col min="2" max="2" width="13" customWidth="1"/>
    <col min="3" max="3" width="13.5703125" customWidth="1"/>
    <col min="5" max="5" width="10.28515625" customWidth="1"/>
    <col min="9" max="9" width="7.7109375" customWidth="1"/>
    <col min="10" max="10" width="3.140625" customWidth="1"/>
    <col min="11" max="11" width="9.140625" hidden="1" customWidth="1"/>
    <col min="12" max="12" width="13.140625" hidden="1" customWidth="1"/>
    <col min="13" max="20" width="9.140625" hidden="1" customWidth="1"/>
    <col min="21" max="21" width="9.140625" customWidth="1"/>
  </cols>
  <sheetData>
    <row r="1" spans="1:24" x14ac:dyDescent="0.2">
      <c r="A1" s="111"/>
      <c r="B1" s="112"/>
      <c r="C1" s="112"/>
      <c r="D1" s="112"/>
      <c r="E1" s="112"/>
      <c r="F1" s="112"/>
      <c r="G1" s="112"/>
      <c r="H1" s="112"/>
      <c r="I1" s="112"/>
      <c r="J1" s="113"/>
      <c r="L1" s="114" t="s">
        <v>154</v>
      </c>
      <c r="M1" s="114" t="s">
        <v>155</v>
      </c>
      <c r="N1" t="s">
        <v>8</v>
      </c>
      <c r="P1" t="s">
        <v>41</v>
      </c>
      <c r="Q1" s="115" t="s">
        <v>156</v>
      </c>
      <c r="R1" s="116" t="s">
        <v>157</v>
      </c>
      <c r="S1" s="115" t="s">
        <v>156</v>
      </c>
    </row>
    <row r="2" spans="1:24" x14ac:dyDescent="0.2">
      <c r="A2" s="117"/>
      <c r="B2" s="118">
        <f ca="1">TODAY()</f>
        <v>45685</v>
      </c>
      <c r="C2" s="119"/>
      <c r="D2" s="119"/>
      <c r="E2" s="119"/>
      <c r="F2" s="119"/>
      <c r="G2" s="119"/>
      <c r="H2" s="119"/>
      <c r="I2" s="119">
        <v>2</v>
      </c>
      <c r="J2" s="120"/>
      <c r="L2" s="114" t="s">
        <v>158</v>
      </c>
      <c r="M2" s="114" t="s">
        <v>159</v>
      </c>
      <c r="P2" t="s">
        <v>42</v>
      </c>
      <c r="Q2" s="115" t="s">
        <v>160</v>
      </c>
      <c r="R2" s="116" t="s">
        <v>161</v>
      </c>
      <c r="S2" s="115" t="s">
        <v>160</v>
      </c>
    </row>
    <row r="3" spans="1:24" x14ac:dyDescent="0.2">
      <c r="A3" s="117"/>
      <c r="B3" s="189" t="str">
        <f>CONCATENATE([1]szemelyes!$F$9,[1]szemelyes!$F$10,[1]szemelyes!$F$11)</f>
        <v xml:space="preserve"> </v>
      </c>
      <c r="C3" s="189"/>
      <c r="D3" s="189"/>
      <c r="E3" s="189"/>
      <c r="F3" s="189"/>
      <c r="G3" s="189"/>
      <c r="H3" s="189"/>
      <c r="I3" s="189"/>
      <c r="J3" s="120"/>
      <c r="L3" s="114" t="s">
        <v>162</v>
      </c>
      <c r="M3" s="114" t="s">
        <v>163</v>
      </c>
      <c r="N3" t="str">
        <f>CONCATENATE(P4,P43)</f>
        <v>FT</v>
      </c>
      <c r="P3" t="s">
        <v>164</v>
      </c>
      <c r="Q3" s="115" t="s">
        <v>165</v>
      </c>
      <c r="R3" s="116" t="s">
        <v>166</v>
      </c>
      <c r="S3" s="115" t="s">
        <v>165</v>
      </c>
    </row>
    <row r="4" spans="1:24" x14ac:dyDescent="0.2">
      <c r="A4" s="117"/>
      <c r="B4" s="189">
        <f>[1]munkaterv!$D$13</f>
        <v>0</v>
      </c>
      <c r="C4" s="189"/>
      <c r="D4" s="189"/>
      <c r="E4" s="189"/>
      <c r="F4" s="189"/>
      <c r="G4" s="189"/>
      <c r="H4" s="189"/>
      <c r="I4" s="189"/>
      <c r="J4" s="120"/>
      <c r="L4" s="114" t="s">
        <v>167</v>
      </c>
      <c r="M4" s="114" t="s">
        <v>168</v>
      </c>
      <c r="P4" t="s">
        <v>169</v>
      </c>
      <c r="Q4" s="115" t="s">
        <v>170</v>
      </c>
      <c r="R4" s="116" t="s">
        <v>171</v>
      </c>
      <c r="S4" s="115" t="s">
        <v>170</v>
      </c>
    </row>
    <row r="5" spans="1:24" x14ac:dyDescent="0.2">
      <c r="A5" s="117"/>
      <c r="B5" s="119"/>
      <c r="C5" s="119"/>
      <c r="D5" s="119"/>
      <c r="E5" s="119"/>
      <c r="F5" s="119"/>
      <c r="G5" s="119"/>
      <c r="H5" s="119"/>
      <c r="I5" s="119"/>
      <c r="J5" s="120"/>
      <c r="L5" s="114" t="s">
        <v>172</v>
      </c>
      <c r="M5" s="114" t="s">
        <v>173</v>
      </c>
      <c r="P5" t="s">
        <v>174</v>
      </c>
      <c r="Q5" s="115" t="s">
        <v>175</v>
      </c>
      <c r="R5" s="116" t="s">
        <v>176</v>
      </c>
      <c r="S5" s="115" t="s">
        <v>175</v>
      </c>
    </row>
    <row r="6" spans="1:24" ht="15" x14ac:dyDescent="0.2">
      <c r="A6" s="117"/>
      <c r="B6" s="190" t="s">
        <v>177</v>
      </c>
      <c r="C6" s="190"/>
      <c r="D6" s="190"/>
      <c r="E6" s="190"/>
      <c r="F6" s="190"/>
      <c r="G6" s="190"/>
      <c r="H6" s="190"/>
      <c r="I6" s="190"/>
      <c r="J6" s="120"/>
      <c r="L6" s="114" t="s">
        <v>178</v>
      </c>
      <c r="M6" s="114" t="s">
        <v>179</v>
      </c>
      <c r="P6" t="s">
        <v>180</v>
      </c>
      <c r="Q6" s="115" t="s">
        <v>181</v>
      </c>
      <c r="R6" s="116" t="s">
        <v>182</v>
      </c>
      <c r="S6" s="115" t="s">
        <v>181</v>
      </c>
    </row>
    <row r="7" spans="1:24" x14ac:dyDescent="0.2">
      <c r="A7" s="117"/>
      <c r="B7" s="191" t="s">
        <v>1324</v>
      </c>
      <c r="C7" s="191"/>
      <c r="D7" s="191"/>
      <c r="E7" s="191"/>
      <c r="F7" s="191"/>
      <c r="G7" s="191"/>
      <c r="H7" s="191"/>
      <c r="I7" s="191"/>
      <c r="J7" s="120"/>
      <c r="L7" s="114" t="s">
        <v>183</v>
      </c>
      <c r="M7" s="114" t="s">
        <v>184</v>
      </c>
      <c r="P7" t="s">
        <v>185</v>
      </c>
      <c r="Q7" s="115" t="s">
        <v>186</v>
      </c>
      <c r="R7" s="116" t="s">
        <v>187</v>
      </c>
      <c r="S7" s="115" t="s">
        <v>186</v>
      </c>
    </row>
    <row r="8" spans="1:24" x14ac:dyDescent="0.2">
      <c r="A8" s="117"/>
      <c r="B8" s="191" t="s">
        <v>45</v>
      </c>
      <c r="C8" s="191"/>
      <c r="D8" s="191"/>
      <c r="E8" s="191"/>
      <c r="F8" s="191"/>
      <c r="G8" s="191"/>
      <c r="H8" s="191"/>
      <c r="I8" s="191"/>
      <c r="J8" s="120"/>
      <c r="L8" s="114" t="s">
        <v>188</v>
      </c>
      <c r="M8" s="114" t="s">
        <v>189</v>
      </c>
      <c r="Q8" s="115" t="s">
        <v>190</v>
      </c>
      <c r="R8" s="116" t="s">
        <v>191</v>
      </c>
      <c r="S8" s="115" t="s">
        <v>190</v>
      </c>
    </row>
    <row r="9" spans="1:24" x14ac:dyDescent="0.2">
      <c r="A9" s="121"/>
      <c r="B9" s="122"/>
      <c r="C9" s="122"/>
      <c r="D9" s="122"/>
      <c r="E9" s="122"/>
      <c r="F9" s="122"/>
      <c r="G9" s="122"/>
      <c r="H9" s="122"/>
      <c r="J9" s="120"/>
      <c r="L9" s="114" t="s">
        <v>192</v>
      </c>
      <c r="M9" s="114" t="s">
        <v>193</v>
      </c>
      <c r="Q9" s="115" t="s">
        <v>194</v>
      </c>
      <c r="R9" s="116" t="s">
        <v>195</v>
      </c>
      <c r="S9" s="115" t="s">
        <v>194</v>
      </c>
    </row>
    <row r="10" spans="1:24" x14ac:dyDescent="0.2">
      <c r="A10" s="121"/>
      <c r="B10" s="75"/>
      <c r="C10" s="75"/>
      <c r="D10" s="75"/>
      <c r="E10" s="75"/>
      <c r="F10" s="75"/>
      <c r="G10" s="75"/>
      <c r="H10" s="75"/>
      <c r="I10" s="75"/>
      <c r="J10" s="120"/>
      <c r="L10" s="114" t="s">
        <v>196</v>
      </c>
      <c r="M10" s="114" t="s">
        <v>197</v>
      </c>
      <c r="P10">
        <v>1</v>
      </c>
      <c r="Q10" s="115" t="s">
        <v>198</v>
      </c>
      <c r="R10" s="116" t="s">
        <v>199</v>
      </c>
      <c r="S10" s="115" t="s">
        <v>198</v>
      </c>
    </row>
    <row r="11" spans="1:24" x14ac:dyDescent="0.2">
      <c r="A11" s="121"/>
      <c r="B11" s="123" t="s">
        <v>46</v>
      </c>
      <c r="C11" s="75"/>
      <c r="D11" s="185">
        <f>munkaterv!$D$11</f>
        <v>0</v>
      </c>
      <c r="E11" s="185"/>
      <c r="F11" s="185"/>
      <c r="G11" s="185"/>
      <c r="H11" s="185"/>
      <c r="I11" s="185"/>
      <c r="J11" s="120"/>
      <c r="L11" s="114" t="s">
        <v>200</v>
      </c>
      <c r="M11" s="114" t="s">
        <v>201</v>
      </c>
      <c r="P11">
        <v>2</v>
      </c>
      <c r="Q11" s="115" t="s">
        <v>202</v>
      </c>
      <c r="R11" s="116" t="s">
        <v>203</v>
      </c>
      <c r="S11" s="115" t="s">
        <v>202</v>
      </c>
    </row>
    <row r="12" spans="1:24" x14ac:dyDescent="0.2">
      <c r="A12" s="121"/>
      <c r="B12" s="75"/>
      <c r="C12" s="75"/>
      <c r="D12" s="75"/>
      <c r="E12" s="75"/>
      <c r="F12" s="75"/>
      <c r="G12" s="75"/>
      <c r="H12" s="75"/>
      <c r="I12" s="75"/>
      <c r="J12" s="120"/>
      <c r="L12" s="114" t="s">
        <v>204</v>
      </c>
      <c r="M12" s="114" t="s">
        <v>205</v>
      </c>
      <c r="P12">
        <v>3</v>
      </c>
      <c r="Q12" s="115" t="s">
        <v>206</v>
      </c>
      <c r="R12" s="116" t="s">
        <v>207</v>
      </c>
      <c r="S12" s="115" t="s">
        <v>206</v>
      </c>
    </row>
    <row r="13" spans="1:24" x14ac:dyDescent="0.2">
      <c r="A13" s="124"/>
      <c r="B13" s="123" t="s">
        <v>208</v>
      </c>
      <c r="C13" s="75"/>
      <c r="D13" s="185">
        <f>munkaterv!$D$13</f>
        <v>0</v>
      </c>
      <c r="E13" s="185"/>
      <c r="F13" s="185"/>
      <c r="G13" s="185"/>
      <c r="H13" s="185"/>
      <c r="I13" s="185"/>
      <c r="J13" s="120"/>
      <c r="L13" s="114" t="s">
        <v>209</v>
      </c>
      <c r="M13" s="114" t="s">
        <v>210</v>
      </c>
      <c r="P13">
        <v>4</v>
      </c>
      <c r="Q13" s="115" t="s">
        <v>211</v>
      </c>
      <c r="R13" s="116" t="s">
        <v>212</v>
      </c>
      <c r="S13" s="115" t="s">
        <v>211</v>
      </c>
    </row>
    <row r="14" spans="1:24" x14ac:dyDescent="0.2">
      <c r="A14" s="121"/>
      <c r="B14" s="75"/>
      <c r="C14" s="75"/>
      <c r="D14" s="75"/>
      <c r="E14" s="75"/>
      <c r="F14" s="75"/>
      <c r="G14" s="75"/>
      <c r="H14" s="75"/>
      <c r="I14" s="75"/>
      <c r="J14" s="120"/>
      <c r="L14" s="114" t="s">
        <v>213</v>
      </c>
      <c r="M14" s="114" t="s">
        <v>214</v>
      </c>
      <c r="P14">
        <v>5</v>
      </c>
      <c r="Q14" s="115" t="s">
        <v>215</v>
      </c>
      <c r="R14" s="116" t="s">
        <v>216</v>
      </c>
      <c r="S14" s="115" t="s">
        <v>215</v>
      </c>
    </row>
    <row r="15" spans="1:24" x14ac:dyDescent="0.2">
      <c r="A15" s="121"/>
      <c r="B15" s="123" t="s">
        <v>217</v>
      </c>
      <c r="C15" s="75"/>
      <c r="D15" s="75"/>
      <c r="E15" s="75"/>
      <c r="F15" s="75"/>
      <c r="G15" s="75"/>
      <c r="H15" s="75"/>
      <c r="I15" s="75"/>
      <c r="J15" s="120"/>
      <c r="L15" s="114" t="s">
        <v>218</v>
      </c>
      <c r="M15" s="114" t="s">
        <v>219</v>
      </c>
      <c r="P15">
        <v>6</v>
      </c>
      <c r="Q15" s="115" t="s">
        <v>220</v>
      </c>
      <c r="R15" s="116" t="s">
        <v>221</v>
      </c>
      <c r="S15" s="115" t="s">
        <v>220</v>
      </c>
      <c r="X15" s="125"/>
    </row>
    <row r="16" spans="1:24" x14ac:dyDescent="0.2">
      <c r="A16" s="121"/>
      <c r="B16" s="75"/>
      <c r="C16" s="75"/>
      <c r="D16" s="188"/>
      <c r="E16" s="188"/>
      <c r="F16" s="188"/>
      <c r="G16" s="188"/>
      <c r="H16" s="188"/>
      <c r="I16" s="188"/>
      <c r="J16" s="120"/>
      <c r="L16" s="114" t="s">
        <v>222</v>
      </c>
      <c r="M16" s="114" t="s">
        <v>223</v>
      </c>
      <c r="Q16" s="115" t="s">
        <v>224</v>
      </c>
      <c r="R16" s="116" t="s">
        <v>225</v>
      </c>
      <c r="S16" s="115" t="s">
        <v>224</v>
      </c>
    </row>
    <row r="17" spans="1:19" x14ac:dyDescent="0.2">
      <c r="A17" s="121"/>
      <c r="B17" s="75"/>
      <c r="C17" s="75"/>
      <c r="D17" s="75"/>
      <c r="E17" s="75"/>
      <c r="F17" s="75"/>
      <c r="G17" s="75"/>
      <c r="H17" s="75"/>
      <c r="I17" s="75"/>
      <c r="J17" s="120"/>
      <c r="L17" s="114" t="s">
        <v>226</v>
      </c>
      <c r="M17" s="114" t="s">
        <v>227</v>
      </c>
      <c r="P17" t="s">
        <v>228</v>
      </c>
      <c r="Q17" s="115" t="s">
        <v>229</v>
      </c>
      <c r="R17" s="116" t="s">
        <v>230</v>
      </c>
      <c r="S17" s="115" t="s">
        <v>229</v>
      </c>
    </row>
    <row r="18" spans="1:19" x14ac:dyDescent="0.2">
      <c r="A18" s="121"/>
      <c r="B18" s="132" t="s">
        <v>41</v>
      </c>
      <c r="C18" s="132" t="s">
        <v>42</v>
      </c>
      <c r="D18" s="75"/>
      <c r="E18" s="75"/>
      <c r="F18" s="75"/>
      <c r="G18" s="75"/>
      <c r="H18" s="75"/>
      <c r="I18" s="75"/>
      <c r="J18" s="120"/>
      <c r="L18" s="114" t="s">
        <v>231</v>
      </c>
      <c r="M18" s="114" t="s">
        <v>232</v>
      </c>
      <c r="P18" t="s">
        <v>233</v>
      </c>
      <c r="Q18" s="115" t="s">
        <v>234</v>
      </c>
      <c r="R18" s="116" t="s">
        <v>235</v>
      </c>
      <c r="S18" s="115" t="s">
        <v>234</v>
      </c>
    </row>
    <row r="19" spans="1:19" ht="15" x14ac:dyDescent="0.2">
      <c r="A19" s="121"/>
      <c r="B19" s="126" t="s">
        <v>236</v>
      </c>
      <c r="C19" s="75"/>
      <c r="D19" s="75"/>
      <c r="E19" s="75"/>
      <c r="F19" s="75"/>
      <c r="G19" s="75"/>
      <c r="H19" s="75"/>
      <c r="I19" s="75"/>
      <c r="J19" s="120"/>
      <c r="L19" s="114" t="s">
        <v>237</v>
      </c>
      <c r="M19" s="114" t="s">
        <v>238</v>
      </c>
      <c r="P19" t="s">
        <v>138</v>
      </c>
      <c r="Q19" s="115" t="s">
        <v>239</v>
      </c>
      <c r="R19" s="116" t="s">
        <v>240</v>
      </c>
      <c r="S19" s="115" t="s">
        <v>239</v>
      </c>
    </row>
    <row r="20" spans="1:19" ht="15" x14ac:dyDescent="0.2">
      <c r="A20" s="121"/>
      <c r="B20" s="127"/>
      <c r="C20" s="75"/>
      <c r="D20" s="75"/>
      <c r="E20" s="75"/>
      <c r="F20" s="75"/>
      <c r="G20" s="75"/>
      <c r="H20" s="75"/>
      <c r="I20" s="75"/>
      <c r="J20" s="120"/>
      <c r="L20" s="114"/>
      <c r="M20" s="114"/>
      <c r="Q20" s="115"/>
      <c r="R20" s="116"/>
      <c r="S20" s="115"/>
    </row>
    <row r="21" spans="1:19" ht="26.25" customHeight="1" x14ac:dyDescent="0.2">
      <c r="A21" s="121"/>
      <c r="B21" s="187" t="s">
        <v>1325</v>
      </c>
      <c r="C21" s="187"/>
      <c r="D21" s="187"/>
      <c r="E21" s="187"/>
      <c r="F21" s="187"/>
      <c r="G21" s="187"/>
      <c r="H21" s="187"/>
      <c r="I21" s="187"/>
      <c r="J21" s="120"/>
      <c r="L21" s="114"/>
      <c r="M21" s="114"/>
      <c r="Q21" s="115"/>
      <c r="R21" s="116"/>
      <c r="S21" s="115"/>
    </row>
    <row r="22" spans="1:19" x14ac:dyDescent="0.2">
      <c r="A22" s="121"/>
      <c r="B22" s="75"/>
      <c r="C22" s="75"/>
      <c r="D22" s="75"/>
      <c r="E22" s="75"/>
      <c r="F22" s="75"/>
      <c r="G22" s="75"/>
      <c r="H22" s="75"/>
      <c r="I22" s="75"/>
      <c r="J22" s="120"/>
      <c r="L22" s="114" t="s">
        <v>241</v>
      </c>
      <c r="M22" s="114" t="s">
        <v>242</v>
      </c>
      <c r="P22" t="s">
        <v>136</v>
      </c>
      <c r="Q22" s="115" t="s">
        <v>243</v>
      </c>
      <c r="R22" s="116" t="s">
        <v>244</v>
      </c>
      <c r="S22" s="115" t="s">
        <v>243</v>
      </c>
    </row>
    <row r="23" spans="1:19" ht="44.25" customHeight="1" x14ac:dyDescent="0.2">
      <c r="A23" s="121"/>
      <c r="B23" s="186" t="s">
        <v>245</v>
      </c>
      <c r="C23" s="186"/>
      <c r="D23" s="186"/>
      <c r="E23" s="186"/>
      <c r="F23" s="186"/>
      <c r="G23" s="186"/>
      <c r="H23" s="186"/>
      <c r="I23" s="134"/>
      <c r="J23" s="120"/>
      <c r="L23" s="114" t="s">
        <v>246</v>
      </c>
      <c r="M23" s="114" t="s">
        <v>247</v>
      </c>
      <c r="P23" t="s">
        <v>140</v>
      </c>
      <c r="Q23" s="115" t="s">
        <v>248</v>
      </c>
      <c r="R23" s="116" t="s">
        <v>249</v>
      </c>
      <c r="S23" s="115" t="s">
        <v>248</v>
      </c>
    </row>
    <row r="24" spans="1:19" x14ac:dyDescent="0.2">
      <c r="A24" s="121"/>
      <c r="B24" s="75"/>
      <c r="C24" s="75"/>
      <c r="D24" s="75"/>
      <c r="E24" s="75"/>
      <c r="F24" s="75"/>
      <c r="G24" s="75"/>
      <c r="H24" s="75"/>
      <c r="I24" s="75"/>
      <c r="J24" s="120"/>
      <c r="L24" s="114" t="s">
        <v>250</v>
      </c>
      <c r="M24" s="114" t="s">
        <v>251</v>
      </c>
      <c r="P24" t="s">
        <v>137</v>
      </c>
      <c r="Q24" s="115" t="s">
        <v>252</v>
      </c>
      <c r="R24" s="116" t="s">
        <v>253</v>
      </c>
      <c r="S24" s="115" t="s">
        <v>252</v>
      </c>
    </row>
    <row r="25" spans="1:19" x14ac:dyDescent="0.2">
      <c r="A25" s="121"/>
      <c r="B25" s="75"/>
      <c r="C25" s="75"/>
      <c r="D25" s="75"/>
      <c r="E25" s="75"/>
      <c r="F25" s="75"/>
      <c r="G25" s="75"/>
      <c r="H25" s="75"/>
      <c r="I25" s="75"/>
      <c r="J25" s="120"/>
      <c r="L25" s="114" t="s">
        <v>254</v>
      </c>
      <c r="M25" s="114" t="s">
        <v>255</v>
      </c>
      <c r="P25" t="s">
        <v>3</v>
      </c>
      <c r="Q25" s="115" t="s">
        <v>256</v>
      </c>
      <c r="R25" s="116" t="s">
        <v>257</v>
      </c>
      <c r="S25" s="115" t="s">
        <v>256</v>
      </c>
    </row>
    <row r="26" spans="1:19" ht="59.25" customHeight="1" x14ac:dyDescent="0.2">
      <c r="A26" s="121"/>
      <c r="B26" s="186" t="s">
        <v>258</v>
      </c>
      <c r="C26" s="186"/>
      <c r="D26" s="186"/>
      <c r="E26" s="186"/>
      <c r="F26" s="186"/>
      <c r="G26" s="186"/>
      <c r="H26" s="186"/>
      <c r="I26" s="134"/>
      <c r="J26" s="120"/>
      <c r="L26" s="114" t="s">
        <v>259</v>
      </c>
      <c r="M26" s="114" t="s">
        <v>260</v>
      </c>
      <c r="P26" t="s">
        <v>261</v>
      </c>
      <c r="Q26" s="115" t="s">
        <v>262</v>
      </c>
      <c r="R26" s="116" t="s">
        <v>263</v>
      </c>
      <c r="S26" s="115" t="s">
        <v>262</v>
      </c>
    </row>
    <row r="27" spans="1:19" x14ac:dyDescent="0.2">
      <c r="A27" s="121"/>
      <c r="B27" s="75"/>
      <c r="C27" s="75"/>
      <c r="D27" s="75"/>
      <c r="E27" s="75"/>
      <c r="F27" s="75"/>
      <c r="G27" s="75"/>
      <c r="H27" s="75"/>
      <c r="I27" s="75"/>
      <c r="J27" s="120"/>
      <c r="L27" s="114" t="s">
        <v>264</v>
      </c>
      <c r="M27" s="114" t="s">
        <v>265</v>
      </c>
      <c r="P27" t="s">
        <v>141</v>
      </c>
      <c r="Q27" s="115" t="s">
        <v>266</v>
      </c>
      <c r="R27" s="116" t="s">
        <v>267</v>
      </c>
      <c r="S27" s="115" t="s">
        <v>266</v>
      </c>
    </row>
    <row r="28" spans="1:19" ht="31.5" customHeight="1" x14ac:dyDescent="0.2">
      <c r="A28" s="121"/>
      <c r="B28" s="186" t="s">
        <v>1319</v>
      </c>
      <c r="C28" s="186"/>
      <c r="D28" s="186"/>
      <c r="E28" s="186"/>
      <c r="F28" s="186"/>
      <c r="G28" s="186"/>
      <c r="H28" s="186"/>
      <c r="I28" s="134"/>
      <c r="J28" s="120"/>
      <c r="L28" s="114" t="s">
        <v>268</v>
      </c>
      <c r="M28" s="114" t="s">
        <v>269</v>
      </c>
      <c r="P28" t="s">
        <v>270</v>
      </c>
      <c r="Q28" s="115" t="s">
        <v>271</v>
      </c>
      <c r="R28" s="116" t="s">
        <v>272</v>
      </c>
      <c r="S28" s="115" t="s">
        <v>271</v>
      </c>
    </row>
    <row r="29" spans="1:19" x14ac:dyDescent="0.2">
      <c r="A29" s="121"/>
      <c r="B29" s="75"/>
      <c r="C29" s="75"/>
      <c r="D29" s="75"/>
      <c r="E29" s="75"/>
      <c r="F29" s="75"/>
      <c r="G29" s="75"/>
      <c r="H29" s="75"/>
      <c r="I29" s="75"/>
      <c r="J29" s="120"/>
      <c r="L29" s="114" t="s">
        <v>273</v>
      </c>
      <c r="M29" s="114" t="s">
        <v>274</v>
      </c>
      <c r="P29" t="s">
        <v>139</v>
      </c>
      <c r="Q29" s="115" t="s">
        <v>275</v>
      </c>
      <c r="R29" s="116" t="s">
        <v>276</v>
      </c>
      <c r="S29" s="115" t="s">
        <v>275</v>
      </c>
    </row>
    <row r="30" spans="1:19" ht="72" customHeight="1" x14ac:dyDescent="0.2">
      <c r="A30" s="121"/>
      <c r="B30" s="186" t="s">
        <v>1320</v>
      </c>
      <c r="C30" s="186"/>
      <c r="D30" s="186"/>
      <c r="E30" s="186"/>
      <c r="F30" s="186"/>
      <c r="G30" s="186"/>
      <c r="H30" s="186"/>
      <c r="I30" s="134"/>
      <c r="J30" s="120"/>
      <c r="L30" s="114" t="s">
        <v>277</v>
      </c>
      <c r="M30" s="114" t="s">
        <v>278</v>
      </c>
      <c r="P30" t="s">
        <v>279</v>
      </c>
      <c r="Q30" s="115" t="s">
        <v>280</v>
      </c>
      <c r="R30" s="116" t="s">
        <v>281</v>
      </c>
      <c r="S30" s="115" t="s">
        <v>280</v>
      </c>
    </row>
    <row r="31" spans="1:19" x14ac:dyDescent="0.2">
      <c r="A31" s="121"/>
      <c r="B31" s="75"/>
      <c r="C31" s="75"/>
      <c r="D31" s="75"/>
      <c r="E31" s="75"/>
      <c r="F31" s="75"/>
      <c r="G31" s="75"/>
      <c r="H31" s="75"/>
      <c r="I31" s="75"/>
      <c r="J31" s="120"/>
      <c r="L31" s="114" t="s">
        <v>282</v>
      </c>
      <c r="M31" s="114" t="s">
        <v>283</v>
      </c>
      <c r="Q31" s="115" t="s">
        <v>284</v>
      </c>
      <c r="R31" s="116" t="s">
        <v>285</v>
      </c>
      <c r="S31" s="115" t="s">
        <v>284</v>
      </c>
    </row>
    <row r="32" spans="1:19" ht="47.25" customHeight="1" x14ac:dyDescent="0.2">
      <c r="A32" s="121"/>
      <c r="B32" s="186" t="s">
        <v>1321</v>
      </c>
      <c r="C32" s="186"/>
      <c r="D32" s="186"/>
      <c r="E32" s="186"/>
      <c r="F32" s="186"/>
      <c r="G32" s="186"/>
      <c r="H32" s="186"/>
      <c r="I32" s="134"/>
      <c r="J32" s="120"/>
      <c r="L32" s="114" t="s">
        <v>286</v>
      </c>
      <c r="M32" s="114" t="s">
        <v>287</v>
      </c>
      <c r="P32" t="s">
        <v>288</v>
      </c>
      <c r="Q32" s="115" t="s">
        <v>289</v>
      </c>
      <c r="R32" s="116" t="s">
        <v>290</v>
      </c>
      <c r="S32" s="115" t="s">
        <v>289</v>
      </c>
    </row>
    <row r="33" spans="1:19" x14ac:dyDescent="0.2">
      <c r="A33" s="121"/>
      <c r="B33" s="75"/>
      <c r="C33" s="75"/>
      <c r="D33" s="75"/>
      <c r="E33" s="75"/>
      <c r="F33" s="75"/>
      <c r="G33" s="75"/>
      <c r="H33" s="75"/>
      <c r="I33" s="75"/>
      <c r="J33" s="120"/>
      <c r="L33" s="114" t="s">
        <v>291</v>
      </c>
      <c r="M33" s="114" t="s">
        <v>292</v>
      </c>
      <c r="P33" t="s">
        <v>293</v>
      </c>
      <c r="Q33" s="115" t="s">
        <v>294</v>
      </c>
      <c r="R33" s="116" t="s">
        <v>295</v>
      </c>
      <c r="S33" s="115" t="s">
        <v>294</v>
      </c>
    </row>
    <row r="34" spans="1:19" x14ac:dyDescent="0.2">
      <c r="A34" s="121"/>
      <c r="B34" s="75"/>
      <c r="C34" s="75"/>
      <c r="D34" s="75"/>
      <c r="E34" s="75"/>
      <c r="F34" s="75"/>
      <c r="G34" s="75"/>
      <c r="H34" s="75"/>
      <c r="I34" s="75"/>
      <c r="J34" s="120"/>
      <c r="L34" s="114" t="s">
        <v>296</v>
      </c>
      <c r="M34" s="114" t="s">
        <v>297</v>
      </c>
      <c r="P34" t="s">
        <v>298</v>
      </c>
      <c r="Q34" s="115" t="s">
        <v>299</v>
      </c>
      <c r="R34" s="116" t="s">
        <v>300</v>
      </c>
      <c r="S34" s="115" t="s">
        <v>299</v>
      </c>
    </row>
    <row r="35" spans="1:19" ht="15.75" x14ac:dyDescent="0.25">
      <c r="A35" s="121"/>
      <c r="B35" s="133" t="s">
        <v>1322</v>
      </c>
      <c r="C35" s="75"/>
      <c r="D35" s="75"/>
      <c r="E35" s="75"/>
      <c r="F35" s="75"/>
      <c r="G35" s="75"/>
      <c r="H35" s="75"/>
      <c r="I35" s="75"/>
      <c r="J35" s="120"/>
      <c r="L35" s="114" t="s">
        <v>301</v>
      </c>
      <c r="M35" s="114" t="s">
        <v>302</v>
      </c>
      <c r="Q35" s="115" t="s">
        <v>303</v>
      </c>
      <c r="R35" s="116" t="s">
        <v>304</v>
      </c>
      <c r="S35" s="115" t="s">
        <v>303</v>
      </c>
    </row>
    <row r="36" spans="1:19" ht="63.75" customHeight="1" x14ac:dyDescent="0.2">
      <c r="A36" s="121"/>
      <c r="B36" s="186" t="s">
        <v>1323</v>
      </c>
      <c r="C36" s="186"/>
      <c r="D36" s="186"/>
      <c r="E36" s="186"/>
      <c r="F36" s="186"/>
      <c r="G36" s="186"/>
      <c r="H36" s="186"/>
      <c r="I36" s="134"/>
      <c r="J36" s="120"/>
      <c r="L36" s="114" t="s">
        <v>305</v>
      </c>
      <c r="M36" s="114" t="s">
        <v>306</v>
      </c>
      <c r="Q36" s="115" t="s">
        <v>307</v>
      </c>
      <c r="R36" s="116" t="s">
        <v>308</v>
      </c>
      <c r="S36" s="115" t="s">
        <v>307</v>
      </c>
    </row>
    <row r="37" spans="1:19" x14ac:dyDescent="0.2">
      <c r="A37" s="121"/>
      <c r="B37" s="75"/>
      <c r="C37" s="75"/>
      <c r="D37" s="75"/>
      <c r="E37" s="75"/>
      <c r="F37" s="75"/>
      <c r="G37" s="75"/>
      <c r="H37" s="75"/>
      <c r="I37" s="75"/>
      <c r="J37" s="120"/>
      <c r="L37" s="114" t="s">
        <v>309</v>
      </c>
      <c r="M37" s="114" t="s">
        <v>310</v>
      </c>
      <c r="Q37" s="115" t="s">
        <v>311</v>
      </c>
      <c r="R37" s="116" t="s">
        <v>312</v>
      </c>
      <c r="S37" s="115" t="s">
        <v>311</v>
      </c>
    </row>
    <row r="38" spans="1:19" x14ac:dyDescent="0.2">
      <c r="A38" s="128"/>
      <c r="B38" s="129"/>
      <c r="C38" s="129"/>
      <c r="D38" s="129"/>
      <c r="E38" s="129"/>
      <c r="F38" s="129"/>
      <c r="G38" s="129"/>
      <c r="H38" s="129"/>
      <c r="I38" s="129"/>
      <c r="J38" s="130"/>
      <c r="L38" s="114" t="s">
        <v>313</v>
      </c>
      <c r="M38" s="114" t="s">
        <v>314</v>
      </c>
      <c r="Q38" s="115" t="s">
        <v>315</v>
      </c>
      <c r="R38" s="116" t="s">
        <v>316</v>
      </c>
      <c r="S38" s="115" t="s">
        <v>315</v>
      </c>
    </row>
    <row r="39" spans="1:19" x14ac:dyDescent="0.2">
      <c r="L39" s="114" t="s">
        <v>317</v>
      </c>
      <c r="M39" s="114" t="s">
        <v>318</v>
      </c>
      <c r="Q39" s="115" t="s">
        <v>319</v>
      </c>
      <c r="R39" s="116" t="s">
        <v>320</v>
      </c>
      <c r="S39" s="115" t="s">
        <v>319</v>
      </c>
    </row>
    <row r="40" spans="1:19" x14ac:dyDescent="0.2">
      <c r="L40" s="114" t="s">
        <v>321</v>
      </c>
      <c r="M40" s="114" t="s">
        <v>322</v>
      </c>
      <c r="Q40" s="115" t="s">
        <v>323</v>
      </c>
      <c r="R40" s="116" t="s">
        <v>324</v>
      </c>
      <c r="S40" s="115" t="s">
        <v>323</v>
      </c>
    </row>
    <row r="41" spans="1:19" x14ac:dyDescent="0.2">
      <c r="L41" s="114" t="s">
        <v>325</v>
      </c>
      <c r="M41" s="114" t="s">
        <v>326</v>
      </c>
      <c r="Q41" s="115" t="s">
        <v>327</v>
      </c>
      <c r="R41" s="116" t="s">
        <v>328</v>
      </c>
      <c r="S41" s="115" t="s">
        <v>327</v>
      </c>
    </row>
    <row r="42" spans="1:19" x14ac:dyDescent="0.2">
      <c r="L42" s="114" t="s">
        <v>329</v>
      </c>
      <c r="M42" s="114" t="s">
        <v>330</v>
      </c>
      <c r="Q42" s="115" t="s">
        <v>331</v>
      </c>
      <c r="R42" s="116" t="s">
        <v>332</v>
      </c>
      <c r="S42" s="115" t="s">
        <v>331</v>
      </c>
    </row>
    <row r="43" spans="1:19" x14ac:dyDescent="0.2">
      <c r="L43" s="114" t="s">
        <v>333</v>
      </c>
      <c r="M43" s="114" t="s">
        <v>334</v>
      </c>
      <c r="Q43" s="115" t="s">
        <v>335</v>
      </c>
      <c r="R43" s="116" t="s">
        <v>336</v>
      </c>
      <c r="S43" s="115" t="s">
        <v>335</v>
      </c>
    </row>
    <row r="44" spans="1:19" x14ac:dyDescent="0.2">
      <c r="L44" s="114" t="s">
        <v>337</v>
      </c>
      <c r="M44" s="114" t="s">
        <v>338</v>
      </c>
      <c r="Q44" s="115" t="s">
        <v>339</v>
      </c>
      <c r="R44" s="116" t="s">
        <v>340</v>
      </c>
      <c r="S44" s="115" t="s">
        <v>339</v>
      </c>
    </row>
    <row r="45" spans="1:19" x14ac:dyDescent="0.2">
      <c r="L45" s="114" t="s">
        <v>341</v>
      </c>
      <c r="M45" s="114" t="s">
        <v>342</v>
      </c>
      <c r="Q45" s="115" t="s">
        <v>343</v>
      </c>
      <c r="R45" s="116" t="s">
        <v>344</v>
      </c>
      <c r="S45" s="115" t="s">
        <v>343</v>
      </c>
    </row>
    <row r="46" spans="1:19" x14ac:dyDescent="0.2">
      <c r="L46" s="114" t="s">
        <v>345</v>
      </c>
      <c r="M46" s="114" t="s">
        <v>346</v>
      </c>
      <c r="Q46" s="115" t="s">
        <v>347</v>
      </c>
      <c r="R46" s="116" t="s">
        <v>348</v>
      </c>
      <c r="S46" s="115" t="s">
        <v>347</v>
      </c>
    </row>
    <row r="47" spans="1:19" x14ac:dyDescent="0.2">
      <c r="L47" s="114" t="s">
        <v>349</v>
      </c>
      <c r="M47" s="114" t="s">
        <v>350</v>
      </c>
      <c r="Q47" s="115" t="s">
        <v>351</v>
      </c>
      <c r="R47" s="116" t="s">
        <v>352</v>
      </c>
      <c r="S47" s="115" t="s">
        <v>351</v>
      </c>
    </row>
    <row r="48" spans="1:19" x14ac:dyDescent="0.2">
      <c r="L48" s="114" t="s">
        <v>353</v>
      </c>
      <c r="M48" s="114" t="s">
        <v>354</v>
      </c>
      <c r="Q48" s="115" t="s">
        <v>355</v>
      </c>
      <c r="R48" s="116" t="s">
        <v>356</v>
      </c>
      <c r="S48" s="115" t="s">
        <v>355</v>
      </c>
    </row>
    <row r="49" spans="12:19" x14ac:dyDescent="0.2">
      <c r="L49" s="114" t="s">
        <v>357</v>
      </c>
      <c r="M49" s="114" t="s">
        <v>358</v>
      </c>
      <c r="Q49" s="115" t="s">
        <v>359</v>
      </c>
      <c r="R49" s="116" t="s">
        <v>360</v>
      </c>
      <c r="S49" s="115" t="s">
        <v>359</v>
      </c>
    </row>
    <row r="50" spans="12:19" x14ac:dyDescent="0.2">
      <c r="L50" s="114" t="s">
        <v>361</v>
      </c>
      <c r="M50" s="114" t="s">
        <v>362</v>
      </c>
      <c r="Q50" s="115" t="s">
        <v>363</v>
      </c>
      <c r="R50" s="116" t="s">
        <v>364</v>
      </c>
      <c r="S50" s="115" t="s">
        <v>363</v>
      </c>
    </row>
    <row r="51" spans="12:19" x14ac:dyDescent="0.2">
      <c r="L51" s="114" t="s">
        <v>365</v>
      </c>
      <c r="M51" s="114" t="s">
        <v>366</v>
      </c>
      <c r="Q51" s="115" t="s">
        <v>367</v>
      </c>
      <c r="R51" s="116" t="s">
        <v>368</v>
      </c>
      <c r="S51" s="115" t="s">
        <v>367</v>
      </c>
    </row>
    <row r="52" spans="12:19" x14ac:dyDescent="0.2">
      <c r="L52" s="114" t="s">
        <v>369</v>
      </c>
      <c r="M52" s="114" t="s">
        <v>370</v>
      </c>
      <c r="Q52" s="115" t="s">
        <v>371</v>
      </c>
      <c r="R52" s="116" t="s">
        <v>372</v>
      </c>
      <c r="S52" s="115" t="s">
        <v>371</v>
      </c>
    </row>
    <row r="53" spans="12:19" x14ac:dyDescent="0.2">
      <c r="L53" s="114" t="s">
        <v>373</v>
      </c>
      <c r="M53" s="114" t="s">
        <v>374</v>
      </c>
      <c r="Q53" s="115" t="s">
        <v>375</v>
      </c>
      <c r="R53" s="116" t="s">
        <v>376</v>
      </c>
      <c r="S53" s="115" t="s">
        <v>375</v>
      </c>
    </row>
    <row r="54" spans="12:19" x14ac:dyDescent="0.2">
      <c r="L54" s="114" t="s">
        <v>377</v>
      </c>
      <c r="M54" s="114" t="s">
        <v>378</v>
      </c>
      <c r="Q54" s="115" t="s">
        <v>379</v>
      </c>
      <c r="R54" s="116" t="s">
        <v>380</v>
      </c>
      <c r="S54" s="115" t="s">
        <v>379</v>
      </c>
    </row>
    <row r="55" spans="12:19" x14ac:dyDescent="0.2">
      <c r="L55" s="114" t="s">
        <v>381</v>
      </c>
      <c r="M55" s="114" t="s">
        <v>382</v>
      </c>
      <c r="Q55" s="115" t="s">
        <v>383</v>
      </c>
      <c r="R55" s="116" t="s">
        <v>384</v>
      </c>
      <c r="S55" s="115" t="s">
        <v>383</v>
      </c>
    </row>
    <row r="56" spans="12:19" x14ac:dyDescent="0.2">
      <c r="L56" s="114" t="s">
        <v>385</v>
      </c>
      <c r="M56" s="114" t="s">
        <v>386</v>
      </c>
      <c r="Q56" s="115" t="s">
        <v>387</v>
      </c>
      <c r="R56" s="116" t="s">
        <v>388</v>
      </c>
      <c r="S56" s="115" t="s">
        <v>387</v>
      </c>
    </row>
    <row r="57" spans="12:19" x14ac:dyDescent="0.2">
      <c r="L57" s="114" t="s">
        <v>389</v>
      </c>
      <c r="M57" s="114" t="s">
        <v>390</v>
      </c>
      <c r="Q57" s="115" t="s">
        <v>391</v>
      </c>
      <c r="R57" s="116" t="s">
        <v>392</v>
      </c>
      <c r="S57" s="115" t="s">
        <v>391</v>
      </c>
    </row>
    <row r="58" spans="12:19" x14ac:dyDescent="0.2">
      <c r="L58" s="114" t="s">
        <v>393</v>
      </c>
      <c r="M58" s="114" t="s">
        <v>394</v>
      </c>
      <c r="Q58" s="115" t="s">
        <v>395</v>
      </c>
      <c r="R58" s="116" t="s">
        <v>396</v>
      </c>
      <c r="S58" s="115" t="s">
        <v>395</v>
      </c>
    </row>
    <row r="59" spans="12:19" x14ac:dyDescent="0.2">
      <c r="L59" s="114" t="s">
        <v>397</v>
      </c>
      <c r="M59" s="114" t="s">
        <v>398</v>
      </c>
      <c r="Q59" s="115" t="s">
        <v>399</v>
      </c>
      <c r="R59" s="116" t="s">
        <v>400</v>
      </c>
      <c r="S59" s="115" t="s">
        <v>399</v>
      </c>
    </row>
    <row r="60" spans="12:19" x14ac:dyDescent="0.2">
      <c r="L60" s="114" t="s">
        <v>401</v>
      </c>
      <c r="M60" s="114" t="s">
        <v>402</v>
      </c>
      <c r="Q60" s="115" t="s">
        <v>403</v>
      </c>
      <c r="R60" s="116" t="s">
        <v>404</v>
      </c>
      <c r="S60" s="115" t="s">
        <v>403</v>
      </c>
    </row>
    <row r="61" spans="12:19" x14ac:dyDescent="0.2">
      <c r="L61" s="114" t="s">
        <v>405</v>
      </c>
      <c r="M61" s="114" t="s">
        <v>406</v>
      </c>
      <c r="Q61" s="115" t="s">
        <v>407</v>
      </c>
      <c r="R61" s="116" t="s">
        <v>408</v>
      </c>
      <c r="S61" s="115" t="s">
        <v>407</v>
      </c>
    </row>
    <row r="62" spans="12:19" x14ac:dyDescent="0.2">
      <c r="L62" s="114" t="s">
        <v>409</v>
      </c>
      <c r="M62" s="114" t="s">
        <v>410</v>
      </c>
      <c r="Q62" s="115" t="s">
        <v>411</v>
      </c>
      <c r="R62" s="116" t="s">
        <v>412</v>
      </c>
      <c r="S62" s="115" t="s">
        <v>411</v>
      </c>
    </row>
    <row r="63" spans="12:19" x14ac:dyDescent="0.2">
      <c r="L63" s="114" t="s">
        <v>413</v>
      </c>
      <c r="M63" s="114" t="s">
        <v>414</v>
      </c>
      <c r="Q63" s="115" t="s">
        <v>415</v>
      </c>
      <c r="R63" s="116" t="s">
        <v>416</v>
      </c>
      <c r="S63" s="115" t="s">
        <v>415</v>
      </c>
    </row>
    <row r="64" spans="12:19" x14ac:dyDescent="0.2">
      <c r="L64" s="114" t="s">
        <v>417</v>
      </c>
      <c r="M64" s="114" t="s">
        <v>418</v>
      </c>
      <c r="Q64" s="115" t="s">
        <v>419</v>
      </c>
      <c r="R64" s="116" t="s">
        <v>420</v>
      </c>
      <c r="S64" s="115" t="s">
        <v>419</v>
      </c>
    </row>
    <row r="65" spans="12:19" x14ac:dyDescent="0.2">
      <c r="L65" s="114" t="s">
        <v>421</v>
      </c>
      <c r="M65" s="114" t="s">
        <v>422</v>
      </c>
      <c r="Q65" s="115" t="s">
        <v>423</v>
      </c>
      <c r="R65" s="116" t="s">
        <v>424</v>
      </c>
      <c r="S65" s="115" t="s">
        <v>423</v>
      </c>
    </row>
    <row r="66" spans="12:19" x14ac:dyDescent="0.2">
      <c r="L66" s="114" t="s">
        <v>425</v>
      </c>
      <c r="M66" s="114" t="s">
        <v>426</v>
      </c>
      <c r="Q66" s="115" t="s">
        <v>427</v>
      </c>
      <c r="R66" s="116" t="s">
        <v>428</v>
      </c>
      <c r="S66" s="115" t="s">
        <v>427</v>
      </c>
    </row>
    <row r="67" spans="12:19" x14ac:dyDescent="0.2">
      <c r="L67" s="114" t="s">
        <v>429</v>
      </c>
      <c r="M67" s="114" t="s">
        <v>430</v>
      </c>
      <c r="Q67" s="115" t="s">
        <v>431</v>
      </c>
      <c r="R67" s="116" t="s">
        <v>432</v>
      </c>
      <c r="S67" s="115" t="s">
        <v>431</v>
      </c>
    </row>
    <row r="68" spans="12:19" x14ac:dyDescent="0.2">
      <c r="L68" s="114" t="s">
        <v>433</v>
      </c>
      <c r="M68" s="114" t="s">
        <v>434</v>
      </c>
      <c r="Q68" s="115" t="s">
        <v>435</v>
      </c>
      <c r="R68" s="116" t="s">
        <v>436</v>
      </c>
      <c r="S68" s="115" t="s">
        <v>435</v>
      </c>
    </row>
    <row r="69" spans="12:19" x14ac:dyDescent="0.2">
      <c r="L69" s="114" t="s">
        <v>437</v>
      </c>
      <c r="M69" s="114" t="s">
        <v>438</v>
      </c>
      <c r="Q69" s="131"/>
    </row>
    <row r="70" spans="12:19" x14ac:dyDescent="0.2">
      <c r="L70" s="114" t="s">
        <v>439</v>
      </c>
      <c r="M70" s="114" t="s">
        <v>440</v>
      </c>
      <c r="Q70" s="131"/>
    </row>
    <row r="71" spans="12:19" x14ac:dyDescent="0.2">
      <c r="L71" s="114" t="s">
        <v>441</v>
      </c>
      <c r="M71" s="114" t="s">
        <v>442</v>
      </c>
      <c r="Q71" s="131"/>
    </row>
    <row r="72" spans="12:19" x14ac:dyDescent="0.2">
      <c r="L72" s="114" t="s">
        <v>443</v>
      </c>
      <c r="M72" s="114" t="s">
        <v>444</v>
      </c>
      <c r="Q72" s="131"/>
    </row>
    <row r="73" spans="12:19" x14ac:dyDescent="0.2">
      <c r="L73" s="114" t="s">
        <v>445</v>
      </c>
      <c r="M73" s="114" t="s">
        <v>446</v>
      </c>
      <c r="Q73" s="131"/>
    </row>
    <row r="74" spans="12:19" x14ac:dyDescent="0.2">
      <c r="L74" s="114" t="s">
        <v>447</v>
      </c>
      <c r="M74" s="114" t="s">
        <v>448</v>
      </c>
      <c r="Q74" s="131"/>
    </row>
    <row r="75" spans="12:19" x14ac:dyDescent="0.2">
      <c r="L75" s="114" t="s">
        <v>449</v>
      </c>
      <c r="M75" s="114" t="s">
        <v>450</v>
      </c>
      <c r="Q75" s="131"/>
    </row>
    <row r="76" spans="12:19" x14ac:dyDescent="0.2">
      <c r="L76" s="114" t="s">
        <v>451</v>
      </c>
      <c r="M76" s="114" t="s">
        <v>452</v>
      </c>
      <c r="Q76" s="131"/>
    </row>
    <row r="77" spans="12:19" x14ac:dyDescent="0.2">
      <c r="L77" s="114" t="s">
        <v>453</v>
      </c>
      <c r="M77" s="114" t="s">
        <v>454</v>
      </c>
      <c r="Q77" s="131"/>
    </row>
    <row r="78" spans="12:19" x14ac:dyDescent="0.2">
      <c r="L78" s="114" t="s">
        <v>455</v>
      </c>
      <c r="M78" s="114" t="s">
        <v>456</v>
      </c>
      <c r="Q78" s="131"/>
    </row>
    <row r="79" spans="12:19" x14ac:dyDescent="0.2">
      <c r="L79" s="114" t="s">
        <v>457</v>
      </c>
      <c r="M79" s="114" t="s">
        <v>458</v>
      </c>
      <c r="Q79" s="131"/>
    </row>
    <row r="80" spans="12:19" x14ac:dyDescent="0.2">
      <c r="L80" s="114" t="s">
        <v>459</v>
      </c>
      <c r="M80" s="114" t="s">
        <v>460</v>
      </c>
      <c r="Q80" s="131"/>
    </row>
    <row r="81" spans="12:17" x14ac:dyDescent="0.2">
      <c r="L81" s="114" t="s">
        <v>461</v>
      </c>
      <c r="M81" s="114" t="s">
        <v>462</v>
      </c>
      <c r="Q81" s="131"/>
    </row>
    <row r="82" spans="12:17" x14ac:dyDescent="0.2">
      <c r="L82" s="114" t="s">
        <v>463</v>
      </c>
      <c r="M82" s="114" t="s">
        <v>464</v>
      </c>
      <c r="Q82" s="131"/>
    </row>
    <row r="83" spans="12:17" x14ac:dyDescent="0.2">
      <c r="L83" s="114" t="s">
        <v>465</v>
      </c>
      <c r="M83" s="114" t="s">
        <v>466</v>
      </c>
      <c r="Q83" s="131"/>
    </row>
    <row r="84" spans="12:17" x14ac:dyDescent="0.2">
      <c r="L84" s="114" t="s">
        <v>467</v>
      </c>
      <c r="M84" s="114" t="s">
        <v>468</v>
      </c>
      <c r="Q84" s="131"/>
    </row>
    <row r="85" spans="12:17" x14ac:dyDescent="0.2">
      <c r="L85" s="114" t="s">
        <v>469</v>
      </c>
      <c r="M85" s="114" t="s">
        <v>470</v>
      </c>
      <c r="Q85" s="131"/>
    </row>
    <row r="86" spans="12:17" x14ac:dyDescent="0.2">
      <c r="L86" s="114" t="s">
        <v>471</v>
      </c>
      <c r="M86" s="114" t="s">
        <v>472</v>
      </c>
      <c r="Q86" s="131"/>
    </row>
    <row r="87" spans="12:17" x14ac:dyDescent="0.2">
      <c r="L87" s="114" t="s">
        <v>473</v>
      </c>
      <c r="M87" s="114" t="s">
        <v>474</v>
      </c>
      <c r="Q87" s="131"/>
    </row>
    <row r="88" spans="12:17" x14ac:dyDescent="0.2">
      <c r="L88" s="114" t="s">
        <v>475</v>
      </c>
      <c r="M88" s="114" t="s">
        <v>476</v>
      </c>
      <c r="Q88" s="131"/>
    </row>
    <row r="89" spans="12:17" x14ac:dyDescent="0.2">
      <c r="L89" s="114" t="s">
        <v>477</v>
      </c>
      <c r="M89" s="114" t="s">
        <v>478</v>
      </c>
      <c r="Q89" s="131"/>
    </row>
    <row r="90" spans="12:17" x14ac:dyDescent="0.2">
      <c r="L90" s="114" t="s">
        <v>479</v>
      </c>
      <c r="M90" s="114" t="s">
        <v>480</v>
      </c>
      <c r="Q90" s="131"/>
    </row>
    <row r="91" spans="12:17" x14ac:dyDescent="0.2">
      <c r="L91" s="114" t="s">
        <v>481</v>
      </c>
      <c r="M91" s="114" t="s">
        <v>482</v>
      </c>
      <c r="Q91" s="131"/>
    </row>
    <row r="92" spans="12:17" x14ac:dyDescent="0.2">
      <c r="L92" s="114" t="s">
        <v>483</v>
      </c>
      <c r="M92" s="114" t="s">
        <v>484</v>
      </c>
      <c r="Q92" s="131"/>
    </row>
    <row r="93" spans="12:17" x14ac:dyDescent="0.2">
      <c r="L93" s="114" t="s">
        <v>485</v>
      </c>
      <c r="M93" s="114" t="s">
        <v>486</v>
      </c>
      <c r="Q93" s="131"/>
    </row>
    <row r="94" spans="12:17" x14ac:dyDescent="0.2">
      <c r="L94" s="114" t="s">
        <v>487</v>
      </c>
      <c r="M94" s="114" t="s">
        <v>488</v>
      </c>
      <c r="Q94" s="131"/>
    </row>
    <row r="95" spans="12:17" x14ac:dyDescent="0.2">
      <c r="L95" s="114" t="s">
        <v>489</v>
      </c>
      <c r="M95" s="114" t="s">
        <v>490</v>
      </c>
      <c r="Q95" s="131"/>
    </row>
    <row r="96" spans="12:17" x14ac:dyDescent="0.2">
      <c r="L96" s="114" t="s">
        <v>491</v>
      </c>
      <c r="M96" s="114" t="s">
        <v>492</v>
      </c>
      <c r="Q96" s="131"/>
    </row>
    <row r="97" spans="12:17" x14ac:dyDescent="0.2">
      <c r="L97" s="114" t="s">
        <v>493</v>
      </c>
      <c r="M97" s="114" t="s">
        <v>494</v>
      </c>
      <c r="Q97" s="131"/>
    </row>
    <row r="98" spans="12:17" x14ac:dyDescent="0.2">
      <c r="L98" s="114" t="s">
        <v>495</v>
      </c>
      <c r="M98" s="114" t="s">
        <v>496</v>
      </c>
      <c r="Q98" s="131"/>
    </row>
    <row r="99" spans="12:17" x14ac:dyDescent="0.2">
      <c r="L99" s="114" t="s">
        <v>497</v>
      </c>
      <c r="M99" s="114" t="s">
        <v>498</v>
      </c>
      <c r="Q99" s="131"/>
    </row>
    <row r="100" spans="12:17" x14ac:dyDescent="0.2">
      <c r="L100" s="114" t="s">
        <v>499</v>
      </c>
      <c r="M100" s="114" t="s">
        <v>500</v>
      </c>
      <c r="Q100" s="131"/>
    </row>
    <row r="101" spans="12:17" x14ac:dyDescent="0.2">
      <c r="L101" s="114" t="s">
        <v>501</v>
      </c>
      <c r="M101" s="114" t="s">
        <v>502</v>
      </c>
      <c r="Q101" s="131"/>
    </row>
    <row r="102" spans="12:17" x14ac:dyDescent="0.2">
      <c r="L102" s="114" t="s">
        <v>503</v>
      </c>
      <c r="M102" s="114" t="s">
        <v>504</v>
      </c>
      <c r="Q102" s="131"/>
    </row>
    <row r="103" spans="12:17" x14ac:dyDescent="0.2">
      <c r="L103" s="114" t="s">
        <v>505</v>
      </c>
      <c r="M103" s="114" t="s">
        <v>506</v>
      </c>
      <c r="Q103" s="131"/>
    </row>
    <row r="104" spans="12:17" x14ac:dyDescent="0.2">
      <c r="L104" s="114" t="s">
        <v>507</v>
      </c>
      <c r="M104" s="114" t="s">
        <v>508</v>
      </c>
      <c r="Q104" s="131"/>
    </row>
    <row r="105" spans="12:17" x14ac:dyDescent="0.2">
      <c r="L105" s="114" t="s">
        <v>509</v>
      </c>
      <c r="M105" s="114" t="s">
        <v>510</v>
      </c>
      <c r="Q105" s="131"/>
    </row>
    <row r="106" spans="12:17" x14ac:dyDescent="0.2">
      <c r="L106" s="114" t="s">
        <v>511</v>
      </c>
      <c r="M106" s="114" t="s">
        <v>512</v>
      </c>
      <c r="Q106" s="131"/>
    </row>
    <row r="107" spans="12:17" x14ac:dyDescent="0.2">
      <c r="L107" s="114" t="s">
        <v>513</v>
      </c>
      <c r="M107" s="114" t="s">
        <v>514</v>
      </c>
      <c r="Q107" s="131"/>
    </row>
    <row r="108" spans="12:17" x14ac:dyDescent="0.2">
      <c r="L108" s="114" t="s">
        <v>515</v>
      </c>
      <c r="M108" s="114" t="s">
        <v>516</v>
      </c>
      <c r="Q108" s="131"/>
    </row>
    <row r="109" spans="12:17" x14ac:dyDescent="0.2">
      <c r="L109" s="114" t="s">
        <v>517</v>
      </c>
      <c r="M109" s="114" t="s">
        <v>518</v>
      </c>
      <c r="Q109" s="131"/>
    </row>
    <row r="110" spans="12:17" x14ac:dyDescent="0.2">
      <c r="L110" s="114" t="s">
        <v>519</v>
      </c>
      <c r="M110" s="114" t="s">
        <v>520</v>
      </c>
      <c r="Q110" s="131"/>
    </row>
    <row r="111" spans="12:17" x14ac:dyDescent="0.2">
      <c r="L111" s="114" t="s">
        <v>521</v>
      </c>
      <c r="M111" s="114" t="s">
        <v>522</v>
      </c>
      <c r="Q111" s="131"/>
    </row>
    <row r="112" spans="12:17" x14ac:dyDescent="0.2">
      <c r="L112" s="114" t="s">
        <v>523</v>
      </c>
      <c r="M112" s="114" t="s">
        <v>524</v>
      </c>
      <c r="Q112" s="131"/>
    </row>
    <row r="113" spans="12:17" x14ac:dyDescent="0.2">
      <c r="L113" s="114" t="s">
        <v>525</v>
      </c>
      <c r="M113" s="114" t="s">
        <v>526</v>
      </c>
      <c r="Q113" s="131"/>
    </row>
    <row r="114" spans="12:17" x14ac:dyDescent="0.2">
      <c r="L114" s="114" t="s">
        <v>527</v>
      </c>
      <c r="M114" s="114" t="s">
        <v>528</v>
      </c>
      <c r="Q114" s="131"/>
    </row>
    <row r="115" spans="12:17" x14ac:dyDescent="0.2">
      <c r="L115" s="114" t="s">
        <v>529</v>
      </c>
      <c r="M115" s="114" t="s">
        <v>530</v>
      </c>
      <c r="Q115" s="131"/>
    </row>
    <row r="116" spans="12:17" x14ac:dyDescent="0.2">
      <c r="L116" s="114" t="s">
        <v>531</v>
      </c>
      <c r="M116" s="114" t="s">
        <v>532</v>
      </c>
      <c r="Q116" s="131"/>
    </row>
    <row r="117" spans="12:17" x14ac:dyDescent="0.2">
      <c r="L117" s="114" t="s">
        <v>533</v>
      </c>
      <c r="M117" s="114" t="s">
        <v>534</v>
      </c>
      <c r="Q117" s="131"/>
    </row>
    <row r="118" spans="12:17" x14ac:dyDescent="0.2">
      <c r="L118" s="114" t="s">
        <v>535</v>
      </c>
      <c r="M118" s="114" t="s">
        <v>536</v>
      </c>
      <c r="Q118" s="131"/>
    </row>
    <row r="119" spans="12:17" x14ac:dyDescent="0.2">
      <c r="L119" s="114" t="s">
        <v>537</v>
      </c>
      <c r="M119" s="114" t="s">
        <v>538</v>
      </c>
      <c r="Q119" s="131"/>
    </row>
    <row r="120" spans="12:17" x14ac:dyDescent="0.2">
      <c r="L120" s="114" t="s">
        <v>539</v>
      </c>
      <c r="M120" s="114" t="s">
        <v>540</v>
      </c>
      <c r="Q120" s="131"/>
    </row>
    <row r="121" spans="12:17" x14ac:dyDescent="0.2">
      <c r="L121" s="114" t="s">
        <v>541</v>
      </c>
      <c r="M121" s="114" t="s">
        <v>542</v>
      </c>
      <c r="Q121" s="131"/>
    </row>
    <row r="122" spans="12:17" x14ac:dyDescent="0.2">
      <c r="L122" s="114" t="s">
        <v>543</v>
      </c>
      <c r="M122" s="114" t="s">
        <v>544</v>
      </c>
      <c r="Q122" s="131"/>
    </row>
    <row r="123" spans="12:17" x14ac:dyDescent="0.2">
      <c r="L123" s="114" t="s">
        <v>545</v>
      </c>
      <c r="M123" s="114" t="s">
        <v>546</v>
      </c>
      <c r="Q123" s="131"/>
    </row>
    <row r="124" spans="12:17" x14ac:dyDescent="0.2">
      <c r="L124" s="114" t="s">
        <v>547</v>
      </c>
      <c r="M124" s="114" t="s">
        <v>548</v>
      </c>
      <c r="Q124" s="131"/>
    </row>
    <row r="125" spans="12:17" x14ac:dyDescent="0.2">
      <c r="L125" s="114" t="s">
        <v>549</v>
      </c>
      <c r="M125" s="114" t="s">
        <v>550</v>
      </c>
      <c r="Q125" s="131"/>
    </row>
    <row r="126" spans="12:17" x14ac:dyDescent="0.2">
      <c r="L126" s="114" t="s">
        <v>551</v>
      </c>
      <c r="M126" s="114" t="s">
        <v>552</v>
      </c>
      <c r="Q126" s="131"/>
    </row>
    <row r="127" spans="12:17" x14ac:dyDescent="0.2">
      <c r="L127" s="114" t="s">
        <v>553</v>
      </c>
      <c r="M127" s="114" t="s">
        <v>554</v>
      </c>
      <c r="Q127" s="131"/>
    </row>
    <row r="128" spans="12:17" x14ac:dyDescent="0.2">
      <c r="L128" s="114" t="s">
        <v>555</v>
      </c>
      <c r="M128" s="114" t="s">
        <v>556</v>
      </c>
      <c r="Q128" s="131"/>
    </row>
    <row r="129" spans="12:17" x14ac:dyDescent="0.2">
      <c r="L129" s="114" t="s">
        <v>557</v>
      </c>
      <c r="M129" s="114" t="s">
        <v>558</v>
      </c>
      <c r="Q129" s="131"/>
    </row>
    <row r="130" spans="12:17" x14ac:dyDescent="0.2">
      <c r="L130" s="114" t="s">
        <v>559</v>
      </c>
      <c r="M130" s="114" t="s">
        <v>560</v>
      </c>
      <c r="Q130" s="131"/>
    </row>
    <row r="131" spans="12:17" x14ac:dyDescent="0.2">
      <c r="L131" s="114" t="s">
        <v>561</v>
      </c>
      <c r="M131" s="114" t="s">
        <v>562</v>
      </c>
      <c r="Q131" s="131"/>
    </row>
    <row r="132" spans="12:17" x14ac:dyDescent="0.2">
      <c r="L132" s="114" t="s">
        <v>563</v>
      </c>
      <c r="M132" s="114" t="s">
        <v>564</v>
      </c>
      <c r="Q132" s="131"/>
    </row>
    <row r="133" spans="12:17" x14ac:dyDescent="0.2">
      <c r="L133" s="114" t="s">
        <v>565</v>
      </c>
      <c r="M133" s="114" t="s">
        <v>566</v>
      </c>
      <c r="Q133" s="131"/>
    </row>
    <row r="134" spans="12:17" x14ac:dyDescent="0.2">
      <c r="L134" s="114" t="s">
        <v>567</v>
      </c>
      <c r="M134" s="114" t="s">
        <v>568</v>
      </c>
      <c r="Q134" s="131"/>
    </row>
    <row r="135" spans="12:17" x14ac:dyDescent="0.2">
      <c r="L135" s="114" t="s">
        <v>569</v>
      </c>
      <c r="M135" s="114" t="s">
        <v>570</v>
      </c>
      <c r="Q135" s="131"/>
    </row>
    <row r="136" spans="12:17" x14ac:dyDescent="0.2">
      <c r="L136" s="114" t="s">
        <v>571</v>
      </c>
      <c r="M136" s="114" t="s">
        <v>572</v>
      </c>
      <c r="Q136" s="131"/>
    </row>
    <row r="137" spans="12:17" x14ac:dyDescent="0.2">
      <c r="L137" s="114" t="s">
        <v>573</v>
      </c>
      <c r="M137" s="114" t="s">
        <v>574</v>
      </c>
      <c r="Q137" s="131"/>
    </row>
    <row r="138" spans="12:17" x14ac:dyDescent="0.2">
      <c r="L138" s="114" t="s">
        <v>575</v>
      </c>
      <c r="M138" s="114" t="s">
        <v>576</v>
      </c>
      <c r="Q138" s="131"/>
    </row>
    <row r="139" spans="12:17" x14ac:dyDescent="0.2">
      <c r="L139" s="114" t="s">
        <v>577</v>
      </c>
      <c r="M139" s="114" t="s">
        <v>578</v>
      </c>
      <c r="Q139" s="131"/>
    </row>
    <row r="140" spans="12:17" x14ac:dyDescent="0.2">
      <c r="L140" s="114" t="s">
        <v>579</v>
      </c>
      <c r="M140" s="114" t="s">
        <v>580</v>
      </c>
      <c r="Q140" s="131"/>
    </row>
    <row r="141" spans="12:17" x14ac:dyDescent="0.2">
      <c r="L141" s="114" t="s">
        <v>581</v>
      </c>
      <c r="M141" s="114" t="s">
        <v>582</v>
      </c>
    </row>
    <row r="142" spans="12:17" x14ac:dyDescent="0.2">
      <c r="L142" s="114" t="s">
        <v>583</v>
      </c>
      <c r="M142" s="114" t="s">
        <v>584</v>
      </c>
    </row>
    <row r="143" spans="12:17" x14ac:dyDescent="0.2">
      <c r="L143" s="114" t="s">
        <v>585</v>
      </c>
      <c r="M143" s="114" t="s">
        <v>586</v>
      </c>
    </row>
    <row r="144" spans="12:17" x14ac:dyDescent="0.2">
      <c r="L144" s="114" t="s">
        <v>587</v>
      </c>
      <c r="M144" s="114" t="s">
        <v>588</v>
      </c>
    </row>
    <row r="145" spans="12:13" x14ac:dyDescent="0.2">
      <c r="L145" s="114" t="s">
        <v>589</v>
      </c>
      <c r="M145" s="114" t="s">
        <v>590</v>
      </c>
    </row>
    <row r="146" spans="12:13" x14ac:dyDescent="0.2">
      <c r="L146" s="114" t="s">
        <v>591</v>
      </c>
      <c r="M146" s="114" t="s">
        <v>592</v>
      </c>
    </row>
    <row r="147" spans="12:13" x14ac:dyDescent="0.2">
      <c r="L147" s="114" t="s">
        <v>593</v>
      </c>
      <c r="M147" s="114" t="s">
        <v>594</v>
      </c>
    </row>
    <row r="148" spans="12:13" x14ac:dyDescent="0.2">
      <c r="L148" s="114" t="s">
        <v>595</v>
      </c>
      <c r="M148" s="114" t="s">
        <v>596</v>
      </c>
    </row>
    <row r="149" spans="12:13" x14ac:dyDescent="0.2">
      <c r="L149" s="114" t="s">
        <v>597</v>
      </c>
      <c r="M149" s="114" t="s">
        <v>598</v>
      </c>
    </row>
    <row r="150" spans="12:13" x14ac:dyDescent="0.2">
      <c r="L150" s="114" t="s">
        <v>599</v>
      </c>
      <c r="M150" s="114" t="s">
        <v>600</v>
      </c>
    </row>
    <row r="151" spans="12:13" x14ac:dyDescent="0.2">
      <c r="L151" s="114" t="s">
        <v>601</v>
      </c>
      <c r="M151" s="114" t="s">
        <v>602</v>
      </c>
    </row>
    <row r="152" spans="12:13" x14ac:dyDescent="0.2">
      <c r="L152" s="114" t="s">
        <v>603</v>
      </c>
      <c r="M152" s="114" t="s">
        <v>604</v>
      </c>
    </row>
    <row r="153" spans="12:13" x14ac:dyDescent="0.2">
      <c r="L153" s="114" t="s">
        <v>605</v>
      </c>
      <c r="M153" s="114" t="s">
        <v>606</v>
      </c>
    </row>
    <row r="154" spans="12:13" x14ac:dyDescent="0.2">
      <c r="L154" s="114" t="s">
        <v>607</v>
      </c>
      <c r="M154" s="114" t="s">
        <v>608</v>
      </c>
    </row>
    <row r="155" spans="12:13" x14ac:dyDescent="0.2">
      <c r="L155" s="114" t="s">
        <v>609</v>
      </c>
      <c r="M155" s="114" t="s">
        <v>610</v>
      </c>
    </row>
    <row r="156" spans="12:13" x14ac:dyDescent="0.2">
      <c r="L156" s="114" t="s">
        <v>611</v>
      </c>
      <c r="M156" s="114" t="s">
        <v>612</v>
      </c>
    </row>
    <row r="157" spans="12:13" x14ac:dyDescent="0.2">
      <c r="L157" s="114" t="s">
        <v>613</v>
      </c>
      <c r="M157" s="114" t="s">
        <v>614</v>
      </c>
    </row>
    <row r="158" spans="12:13" x14ac:dyDescent="0.2">
      <c r="L158" s="114" t="s">
        <v>615</v>
      </c>
      <c r="M158" s="114" t="s">
        <v>616</v>
      </c>
    </row>
    <row r="159" spans="12:13" x14ac:dyDescent="0.2">
      <c r="L159" s="114" t="s">
        <v>617</v>
      </c>
      <c r="M159" s="114" t="s">
        <v>618</v>
      </c>
    </row>
    <row r="160" spans="12:13" x14ac:dyDescent="0.2">
      <c r="L160" s="114" t="s">
        <v>619</v>
      </c>
      <c r="M160" s="114" t="s">
        <v>620</v>
      </c>
    </row>
    <row r="161" spans="12:13" x14ac:dyDescent="0.2">
      <c r="L161" s="114" t="s">
        <v>621</v>
      </c>
      <c r="M161" s="114" t="s">
        <v>622</v>
      </c>
    </row>
    <row r="162" spans="12:13" x14ac:dyDescent="0.2">
      <c r="L162" s="114" t="s">
        <v>623</v>
      </c>
      <c r="M162" s="114" t="s">
        <v>624</v>
      </c>
    </row>
    <row r="163" spans="12:13" x14ac:dyDescent="0.2">
      <c r="L163" s="114" t="s">
        <v>625</v>
      </c>
      <c r="M163" s="114" t="s">
        <v>626</v>
      </c>
    </row>
    <row r="164" spans="12:13" x14ac:dyDescent="0.2">
      <c r="L164" s="114" t="s">
        <v>627</v>
      </c>
      <c r="M164" s="114" t="s">
        <v>628</v>
      </c>
    </row>
    <row r="165" spans="12:13" x14ac:dyDescent="0.2">
      <c r="L165" s="114" t="s">
        <v>629</v>
      </c>
      <c r="M165" s="114" t="s">
        <v>630</v>
      </c>
    </row>
    <row r="166" spans="12:13" x14ac:dyDescent="0.2">
      <c r="L166" s="114" t="s">
        <v>631</v>
      </c>
      <c r="M166" s="114" t="s">
        <v>632</v>
      </c>
    </row>
    <row r="167" spans="12:13" x14ac:dyDescent="0.2">
      <c r="L167" s="114" t="s">
        <v>633</v>
      </c>
      <c r="M167" s="114" t="s">
        <v>634</v>
      </c>
    </row>
    <row r="168" spans="12:13" x14ac:dyDescent="0.2">
      <c r="L168" s="114" t="s">
        <v>635</v>
      </c>
      <c r="M168" s="114" t="s">
        <v>636</v>
      </c>
    </row>
    <row r="169" spans="12:13" x14ac:dyDescent="0.2">
      <c r="L169" s="114" t="s">
        <v>637</v>
      </c>
      <c r="M169" s="114" t="s">
        <v>638</v>
      </c>
    </row>
    <row r="170" spans="12:13" x14ac:dyDescent="0.2">
      <c r="L170" s="114" t="s">
        <v>639</v>
      </c>
      <c r="M170" s="114" t="s">
        <v>640</v>
      </c>
    </row>
    <row r="171" spans="12:13" x14ac:dyDescent="0.2">
      <c r="L171" s="114" t="s">
        <v>641</v>
      </c>
      <c r="M171" s="114" t="s">
        <v>642</v>
      </c>
    </row>
    <row r="172" spans="12:13" x14ac:dyDescent="0.2">
      <c r="L172" s="114" t="s">
        <v>643</v>
      </c>
      <c r="M172" s="114" t="s">
        <v>644</v>
      </c>
    </row>
    <row r="173" spans="12:13" x14ac:dyDescent="0.2">
      <c r="L173" s="114" t="s">
        <v>645</v>
      </c>
      <c r="M173" s="114" t="s">
        <v>646</v>
      </c>
    </row>
    <row r="174" spans="12:13" x14ac:dyDescent="0.2">
      <c r="L174" s="114" t="s">
        <v>647</v>
      </c>
      <c r="M174" s="114" t="s">
        <v>648</v>
      </c>
    </row>
    <row r="175" spans="12:13" x14ac:dyDescent="0.2">
      <c r="L175" s="114" t="s">
        <v>649</v>
      </c>
      <c r="M175" s="114" t="s">
        <v>650</v>
      </c>
    </row>
    <row r="176" spans="12:13" x14ac:dyDescent="0.2">
      <c r="L176" s="114" t="s">
        <v>651</v>
      </c>
      <c r="M176" s="114" t="s">
        <v>652</v>
      </c>
    </row>
    <row r="177" spans="12:13" x14ac:dyDescent="0.2">
      <c r="L177" s="114" t="s">
        <v>653</v>
      </c>
      <c r="M177" s="114" t="s">
        <v>654</v>
      </c>
    </row>
    <row r="178" spans="12:13" x14ac:dyDescent="0.2">
      <c r="L178" s="114" t="s">
        <v>655</v>
      </c>
      <c r="M178" s="114" t="s">
        <v>656</v>
      </c>
    </row>
    <row r="179" spans="12:13" x14ac:dyDescent="0.2">
      <c r="L179" s="114" t="s">
        <v>657</v>
      </c>
      <c r="M179" s="114" t="s">
        <v>658</v>
      </c>
    </row>
    <row r="180" spans="12:13" x14ac:dyDescent="0.2">
      <c r="L180" s="114" t="s">
        <v>659</v>
      </c>
      <c r="M180" s="114" t="s">
        <v>660</v>
      </c>
    </row>
    <row r="181" spans="12:13" x14ac:dyDescent="0.2">
      <c r="L181" s="114" t="s">
        <v>661</v>
      </c>
      <c r="M181" s="114" t="s">
        <v>662</v>
      </c>
    </row>
    <row r="182" spans="12:13" x14ac:dyDescent="0.2">
      <c r="L182" s="114" t="s">
        <v>663</v>
      </c>
      <c r="M182" s="114" t="s">
        <v>664</v>
      </c>
    </row>
    <row r="183" spans="12:13" x14ac:dyDescent="0.2">
      <c r="L183" s="114" t="s">
        <v>665</v>
      </c>
      <c r="M183" s="114" t="s">
        <v>666</v>
      </c>
    </row>
    <row r="184" spans="12:13" x14ac:dyDescent="0.2">
      <c r="L184" s="114" t="s">
        <v>667</v>
      </c>
      <c r="M184" s="114" t="s">
        <v>668</v>
      </c>
    </row>
    <row r="185" spans="12:13" x14ac:dyDescent="0.2">
      <c r="L185" s="114" t="s">
        <v>669</v>
      </c>
      <c r="M185" s="114" t="s">
        <v>670</v>
      </c>
    </row>
    <row r="186" spans="12:13" x14ac:dyDescent="0.2">
      <c r="L186" s="114" t="s">
        <v>671</v>
      </c>
      <c r="M186" s="114" t="s">
        <v>672</v>
      </c>
    </row>
    <row r="187" spans="12:13" x14ac:dyDescent="0.2">
      <c r="L187" s="114" t="s">
        <v>673</v>
      </c>
      <c r="M187" s="114" t="s">
        <v>674</v>
      </c>
    </row>
    <row r="188" spans="12:13" x14ac:dyDescent="0.2">
      <c r="L188" s="114" t="s">
        <v>675</v>
      </c>
      <c r="M188" s="114" t="s">
        <v>676</v>
      </c>
    </row>
    <row r="189" spans="12:13" x14ac:dyDescent="0.2">
      <c r="L189" s="114" t="s">
        <v>677</v>
      </c>
      <c r="M189" s="114" t="s">
        <v>678</v>
      </c>
    </row>
    <row r="190" spans="12:13" x14ac:dyDescent="0.2">
      <c r="L190" s="114" t="s">
        <v>679</v>
      </c>
      <c r="M190" s="114" t="s">
        <v>680</v>
      </c>
    </row>
    <row r="191" spans="12:13" x14ac:dyDescent="0.2">
      <c r="L191" s="114" t="s">
        <v>681</v>
      </c>
      <c r="M191" s="114" t="s">
        <v>682</v>
      </c>
    </row>
    <row r="192" spans="12:13" x14ac:dyDescent="0.2">
      <c r="L192" s="114" t="s">
        <v>683</v>
      </c>
      <c r="M192" s="114" t="s">
        <v>684</v>
      </c>
    </row>
    <row r="193" spans="12:13" x14ac:dyDescent="0.2">
      <c r="L193" s="114" t="s">
        <v>685</v>
      </c>
      <c r="M193" s="114" t="s">
        <v>686</v>
      </c>
    </row>
    <row r="194" spans="12:13" x14ac:dyDescent="0.2">
      <c r="L194" s="114" t="s">
        <v>687</v>
      </c>
      <c r="M194" s="114" t="s">
        <v>688</v>
      </c>
    </row>
    <row r="195" spans="12:13" x14ac:dyDescent="0.2">
      <c r="L195" s="114" t="s">
        <v>689</v>
      </c>
      <c r="M195" s="114" t="s">
        <v>690</v>
      </c>
    </row>
    <row r="196" spans="12:13" x14ac:dyDescent="0.2">
      <c r="L196" s="114" t="s">
        <v>691</v>
      </c>
      <c r="M196" s="114" t="s">
        <v>692</v>
      </c>
    </row>
    <row r="197" spans="12:13" x14ac:dyDescent="0.2">
      <c r="L197" s="114" t="s">
        <v>693</v>
      </c>
      <c r="M197" s="114" t="s">
        <v>694</v>
      </c>
    </row>
    <row r="198" spans="12:13" x14ac:dyDescent="0.2">
      <c r="L198" s="114" t="s">
        <v>695</v>
      </c>
      <c r="M198" s="114" t="s">
        <v>696</v>
      </c>
    </row>
    <row r="199" spans="12:13" x14ac:dyDescent="0.2">
      <c r="L199" s="114" t="s">
        <v>697</v>
      </c>
      <c r="M199" s="114" t="s">
        <v>698</v>
      </c>
    </row>
    <row r="200" spans="12:13" x14ac:dyDescent="0.2">
      <c r="L200" s="114" t="s">
        <v>699</v>
      </c>
      <c r="M200" s="114" t="s">
        <v>700</v>
      </c>
    </row>
    <row r="201" spans="12:13" x14ac:dyDescent="0.2">
      <c r="L201" s="114" t="s">
        <v>701</v>
      </c>
      <c r="M201" s="114" t="s">
        <v>702</v>
      </c>
    </row>
    <row r="202" spans="12:13" x14ac:dyDescent="0.2">
      <c r="L202" s="114" t="s">
        <v>703</v>
      </c>
      <c r="M202" s="114" t="s">
        <v>704</v>
      </c>
    </row>
    <row r="203" spans="12:13" x14ac:dyDescent="0.2">
      <c r="L203" s="114" t="s">
        <v>705</v>
      </c>
      <c r="M203" s="114" t="s">
        <v>706</v>
      </c>
    </row>
    <row r="204" spans="12:13" x14ac:dyDescent="0.2">
      <c r="L204" s="114" t="s">
        <v>707</v>
      </c>
      <c r="M204" s="114" t="s">
        <v>708</v>
      </c>
    </row>
    <row r="205" spans="12:13" x14ac:dyDescent="0.2">
      <c r="L205" s="114" t="s">
        <v>709</v>
      </c>
      <c r="M205" s="114" t="s">
        <v>710</v>
      </c>
    </row>
    <row r="206" spans="12:13" x14ac:dyDescent="0.2">
      <c r="L206" s="114" t="s">
        <v>711</v>
      </c>
      <c r="M206" s="114" t="s">
        <v>712</v>
      </c>
    </row>
    <row r="207" spans="12:13" x14ac:dyDescent="0.2">
      <c r="L207" s="114" t="s">
        <v>713</v>
      </c>
      <c r="M207" s="114" t="s">
        <v>714</v>
      </c>
    </row>
    <row r="208" spans="12:13" x14ac:dyDescent="0.2">
      <c r="L208" s="114" t="s">
        <v>715</v>
      </c>
      <c r="M208" s="114" t="s">
        <v>716</v>
      </c>
    </row>
    <row r="209" spans="12:13" x14ac:dyDescent="0.2">
      <c r="L209" s="114" t="s">
        <v>717</v>
      </c>
      <c r="M209" s="114" t="s">
        <v>718</v>
      </c>
    </row>
    <row r="210" spans="12:13" x14ac:dyDescent="0.2">
      <c r="L210" s="114" t="s">
        <v>719</v>
      </c>
      <c r="M210" s="114" t="s">
        <v>720</v>
      </c>
    </row>
    <row r="211" spans="12:13" x14ac:dyDescent="0.2">
      <c r="L211" s="114" t="s">
        <v>721</v>
      </c>
      <c r="M211" s="114" t="s">
        <v>722</v>
      </c>
    </row>
    <row r="212" spans="12:13" x14ac:dyDescent="0.2">
      <c r="L212" s="114" t="s">
        <v>723</v>
      </c>
      <c r="M212" s="114" t="s">
        <v>724</v>
      </c>
    </row>
    <row r="213" spans="12:13" x14ac:dyDescent="0.2">
      <c r="L213" s="114" t="s">
        <v>725</v>
      </c>
      <c r="M213" s="114" t="s">
        <v>726</v>
      </c>
    </row>
    <row r="214" spans="12:13" x14ac:dyDescent="0.2">
      <c r="L214" s="114" t="s">
        <v>727</v>
      </c>
      <c r="M214" s="114" t="s">
        <v>728</v>
      </c>
    </row>
    <row r="215" spans="12:13" x14ac:dyDescent="0.2">
      <c r="L215" s="114" t="s">
        <v>729</v>
      </c>
      <c r="M215" s="114" t="s">
        <v>730</v>
      </c>
    </row>
    <row r="216" spans="12:13" x14ac:dyDescent="0.2">
      <c r="L216" s="114" t="s">
        <v>731</v>
      </c>
      <c r="M216" s="114" t="s">
        <v>732</v>
      </c>
    </row>
    <row r="217" spans="12:13" x14ac:dyDescent="0.2">
      <c r="L217" s="114" t="s">
        <v>733</v>
      </c>
      <c r="M217" s="114" t="s">
        <v>734</v>
      </c>
    </row>
    <row r="218" spans="12:13" x14ac:dyDescent="0.2">
      <c r="L218" s="114" t="s">
        <v>735</v>
      </c>
      <c r="M218" s="114" t="s">
        <v>736</v>
      </c>
    </row>
    <row r="219" spans="12:13" x14ac:dyDescent="0.2">
      <c r="L219" s="114" t="s">
        <v>737</v>
      </c>
      <c r="M219" s="114" t="s">
        <v>738</v>
      </c>
    </row>
    <row r="220" spans="12:13" x14ac:dyDescent="0.2">
      <c r="L220" s="114" t="s">
        <v>739</v>
      </c>
      <c r="M220" s="114" t="s">
        <v>740</v>
      </c>
    </row>
    <row r="221" spans="12:13" x14ac:dyDescent="0.2">
      <c r="L221" s="114" t="s">
        <v>741</v>
      </c>
      <c r="M221" s="114" t="s">
        <v>742</v>
      </c>
    </row>
    <row r="222" spans="12:13" x14ac:dyDescent="0.2">
      <c r="L222" s="114" t="s">
        <v>743</v>
      </c>
      <c r="M222" s="114" t="s">
        <v>744</v>
      </c>
    </row>
    <row r="223" spans="12:13" x14ac:dyDescent="0.2">
      <c r="L223" s="114" t="s">
        <v>745</v>
      </c>
      <c r="M223" s="114" t="s">
        <v>746</v>
      </c>
    </row>
    <row r="224" spans="12:13" x14ac:dyDescent="0.2">
      <c r="L224" s="114" t="s">
        <v>747</v>
      </c>
      <c r="M224" s="114" t="s">
        <v>748</v>
      </c>
    </row>
    <row r="225" spans="12:13" x14ac:dyDescent="0.2">
      <c r="L225" s="114" t="s">
        <v>749</v>
      </c>
      <c r="M225" s="114" t="s">
        <v>750</v>
      </c>
    </row>
    <row r="226" spans="12:13" x14ac:dyDescent="0.2">
      <c r="L226" s="114" t="s">
        <v>751</v>
      </c>
      <c r="M226" s="114" t="s">
        <v>752</v>
      </c>
    </row>
    <row r="227" spans="12:13" x14ac:dyDescent="0.2">
      <c r="L227" s="114" t="s">
        <v>753</v>
      </c>
      <c r="M227" s="114" t="s">
        <v>754</v>
      </c>
    </row>
    <row r="228" spans="12:13" x14ac:dyDescent="0.2">
      <c r="L228" s="114" t="s">
        <v>755</v>
      </c>
      <c r="M228" s="114" t="s">
        <v>756</v>
      </c>
    </row>
    <row r="229" spans="12:13" x14ac:dyDescent="0.2">
      <c r="L229" s="114" t="s">
        <v>757</v>
      </c>
      <c r="M229" s="114" t="s">
        <v>758</v>
      </c>
    </row>
    <row r="230" spans="12:13" x14ac:dyDescent="0.2">
      <c r="L230" s="114" t="s">
        <v>759</v>
      </c>
      <c r="M230" s="114" t="s">
        <v>760</v>
      </c>
    </row>
    <row r="231" spans="12:13" x14ac:dyDescent="0.2">
      <c r="L231" s="114" t="s">
        <v>761</v>
      </c>
      <c r="M231" s="114" t="s">
        <v>762</v>
      </c>
    </row>
    <row r="232" spans="12:13" x14ac:dyDescent="0.2">
      <c r="L232" s="114" t="s">
        <v>763</v>
      </c>
      <c r="M232" s="114" t="s">
        <v>764</v>
      </c>
    </row>
    <row r="233" spans="12:13" x14ac:dyDescent="0.2">
      <c r="L233" s="114" t="s">
        <v>765</v>
      </c>
      <c r="M233" s="114" t="s">
        <v>766</v>
      </c>
    </row>
    <row r="234" spans="12:13" x14ac:dyDescent="0.2">
      <c r="L234" s="114" t="s">
        <v>767</v>
      </c>
      <c r="M234" s="114" t="s">
        <v>768</v>
      </c>
    </row>
    <row r="235" spans="12:13" x14ac:dyDescent="0.2">
      <c r="L235" s="114" t="s">
        <v>769</v>
      </c>
      <c r="M235" s="114" t="s">
        <v>770</v>
      </c>
    </row>
    <row r="236" spans="12:13" x14ac:dyDescent="0.2">
      <c r="L236" s="114" t="s">
        <v>771</v>
      </c>
      <c r="M236" s="114" t="s">
        <v>772</v>
      </c>
    </row>
    <row r="237" spans="12:13" x14ac:dyDescent="0.2">
      <c r="L237" s="114" t="s">
        <v>773</v>
      </c>
      <c r="M237" s="114" t="s">
        <v>774</v>
      </c>
    </row>
    <row r="238" spans="12:13" x14ac:dyDescent="0.2">
      <c r="L238" s="114" t="s">
        <v>775</v>
      </c>
      <c r="M238" s="114" t="s">
        <v>776</v>
      </c>
    </row>
    <row r="239" spans="12:13" x14ac:dyDescent="0.2">
      <c r="L239" s="114" t="s">
        <v>777</v>
      </c>
      <c r="M239" s="114" t="s">
        <v>778</v>
      </c>
    </row>
    <row r="240" spans="12:13" x14ac:dyDescent="0.2">
      <c r="L240" s="114" t="s">
        <v>779</v>
      </c>
      <c r="M240" s="114" t="s">
        <v>780</v>
      </c>
    </row>
    <row r="241" spans="12:13" x14ac:dyDescent="0.2">
      <c r="L241" s="114" t="s">
        <v>781</v>
      </c>
      <c r="M241" s="114" t="s">
        <v>782</v>
      </c>
    </row>
    <row r="242" spans="12:13" x14ac:dyDescent="0.2">
      <c r="L242" s="114" t="s">
        <v>783</v>
      </c>
      <c r="M242" s="114" t="s">
        <v>784</v>
      </c>
    </row>
    <row r="243" spans="12:13" x14ac:dyDescent="0.2">
      <c r="L243" s="114" t="s">
        <v>785</v>
      </c>
      <c r="M243" s="114" t="s">
        <v>786</v>
      </c>
    </row>
    <row r="244" spans="12:13" x14ac:dyDescent="0.2">
      <c r="L244" s="114" t="s">
        <v>787</v>
      </c>
      <c r="M244" s="114" t="s">
        <v>788</v>
      </c>
    </row>
    <row r="245" spans="12:13" x14ac:dyDescent="0.2">
      <c r="L245" s="114" t="s">
        <v>789</v>
      </c>
      <c r="M245" s="114" t="s">
        <v>790</v>
      </c>
    </row>
    <row r="246" spans="12:13" x14ac:dyDescent="0.2">
      <c r="L246" s="114" t="s">
        <v>791</v>
      </c>
      <c r="M246" s="114" t="s">
        <v>792</v>
      </c>
    </row>
    <row r="247" spans="12:13" x14ac:dyDescent="0.2">
      <c r="L247" s="114" t="s">
        <v>793</v>
      </c>
      <c r="M247" s="114" t="s">
        <v>794</v>
      </c>
    </row>
    <row r="248" spans="12:13" x14ac:dyDescent="0.2">
      <c r="L248" s="114" t="s">
        <v>795</v>
      </c>
      <c r="M248" s="114" t="s">
        <v>796</v>
      </c>
    </row>
    <row r="249" spans="12:13" x14ac:dyDescent="0.2">
      <c r="L249" s="114" t="s">
        <v>797</v>
      </c>
      <c r="M249" s="114" t="s">
        <v>798</v>
      </c>
    </row>
    <row r="250" spans="12:13" x14ac:dyDescent="0.2">
      <c r="L250" s="114" t="s">
        <v>799</v>
      </c>
      <c r="M250" s="114" t="s">
        <v>800</v>
      </c>
    </row>
    <row r="251" spans="12:13" x14ac:dyDescent="0.2">
      <c r="L251" s="114" t="s">
        <v>801</v>
      </c>
      <c r="M251" s="114" t="s">
        <v>802</v>
      </c>
    </row>
    <row r="252" spans="12:13" x14ac:dyDescent="0.2">
      <c r="L252" s="114" t="s">
        <v>803</v>
      </c>
      <c r="M252" s="114" t="s">
        <v>804</v>
      </c>
    </row>
    <row r="253" spans="12:13" x14ac:dyDescent="0.2">
      <c r="L253" s="114" t="s">
        <v>805</v>
      </c>
      <c r="M253" s="114" t="s">
        <v>806</v>
      </c>
    </row>
    <row r="254" spans="12:13" x14ac:dyDescent="0.2">
      <c r="L254" s="114" t="s">
        <v>807</v>
      </c>
      <c r="M254" s="114" t="s">
        <v>808</v>
      </c>
    </row>
    <row r="255" spans="12:13" x14ac:dyDescent="0.2">
      <c r="L255" s="114" t="s">
        <v>809</v>
      </c>
      <c r="M255" s="114" t="s">
        <v>810</v>
      </c>
    </row>
    <row r="256" spans="12:13" x14ac:dyDescent="0.2">
      <c r="L256" s="114" t="s">
        <v>811</v>
      </c>
      <c r="M256" s="114" t="s">
        <v>812</v>
      </c>
    </row>
    <row r="257" spans="12:13" x14ac:dyDescent="0.2">
      <c r="L257" s="114" t="s">
        <v>813</v>
      </c>
      <c r="M257" s="114" t="s">
        <v>814</v>
      </c>
    </row>
    <row r="258" spans="12:13" x14ac:dyDescent="0.2">
      <c r="L258" s="114" t="s">
        <v>815</v>
      </c>
      <c r="M258" s="114" t="s">
        <v>816</v>
      </c>
    </row>
    <row r="259" spans="12:13" x14ac:dyDescent="0.2">
      <c r="L259" s="114" t="s">
        <v>817</v>
      </c>
      <c r="M259" s="114" t="s">
        <v>818</v>
      </c>
    </row>
    <row r="260" spans="12:13" x14ac:dyDescent="0.2">
      <c r="L260" s="114" t="s">
        <v>819</v>
      </c>
      <c r="M260" s="114" t="s">
        <v>820</v>
      </c>
    </row>
    <row r="261" spans="12:13" x14ac:dyDescent="0.2">
      <c r="L261" s="114" t="s">
        <v>821</v>
      </c>
      <c r="M261" s="114" t="s">
        <v>822</v>
      </c>
    </row>
    <row r="262" spans="12:13" x14ac:dyDescent="0.2">
      <c r="L262" s="114" t="s">
        <v>823</v>
      </c>
      <c r="M262" s="114" t="s">
        <v>824</v>
      </c>
    </row>
    <row r="263" spans="12:13" x14ac:dyDescent="0.2">
      <c r="L263" s="114" t="s">
        <v>825</v>
      </c>
      <c r="M263" s="114" t="s">
        <v>826</v>
      </c>
    </row>
    <row r="264" spans="12:13" x14ac:dyDescent="0.2">
      <c r="L264" s="114" t="s">
        <v>827</v>
      </c>
      <c r="M264" s="114" t="s">
        <v>828</v>
      </c>
    </row>
    <row r="265" spans="12:13" x14ac:dyDescent="0.2">
      <c r="L265" s="114" t="s">
        <v>829</v>
      </c>
      <c r="M265" s="114" t="s">
        <v>830</v>
      </c>
    </row>
    <row r="266" spans="12:13" x14ac:dyDescent="0.2">
      <c r="L266" s="114" t="s">
        <v>831</v>
      </c>
      <c r="M266" s="114" t="s">
        <v>832</v>
      </c>
    </row>
    <row r="267" spans="12:13" x14ac:dyDescent="0.2">
      <c r="L267" s="114" t="s">
        <v>833</v>
      </c>
      <c r="M267" s="114" t="s">
        <v>834</v>
      </c>
    </row>
    <row r="268" spans="12:13" x14ac:dyDescent="0.2">
      <c r="L268" s="114" t="s">
        <v>835</v>
      </c>
      <c r="M268" s="114" t="s">
        <v>836</v>
      </c>
    </row>
    <row r="269" spans="12:13" x14ac:dyDescent="0.2">
      <c r="L269" s="114" t="s">
        <v>837</v>
      </c>
      <c r="M269" s="114" t="s">
        <v>838</v>
      </c>
    </row>
    <row r="270" spans="12:13" x14ac:dyDescent="0.2">
      <c r="L270" s="114" t="s">
        <v>839</v>
      </c>
      <c r="M270" s="114" t="s">
        <v>840</v>
      </c>
    </row>
    <row r="271" spans="12:13" x14ac:dyDescent="0.2">
      <c r="L271" s="114" t="s">
        <v>841</v>
      </c>
      <c r="M271" s="114" t="s">
        <v>842</v>
      </c>
    </row>
    <row r="272" spans="12:13" x14ac:dyDescent="0.2">
      <c r="L272" s="114" t="s">
        <v>843</v>
      </c>
      <c r="M272" s="114" t="s">
        <v>844</v>
      </c>
    </row>
    <row r="273" spans="12:13" x14ac:dyDescent="0.2">
      <c r="L273" s="114" t="s">
        <v>845</v>
      </c>
      <c r="M273" s="114" t="s">
        <v>846</v>
      </c>
    </row>
    <row r="274" spans="12:13" x14ac:dyDescent="0.2">
      <c r="L274" s="114" t="s">
        <v>847</v>
      </c>
      <c r="M274" s="114" t="s">
        <v>848</v>
      </c>
    </row>
    <row r="275" spans="12:13" x14ac:dyDescent="0.2">
      <c r="L275" s="114" t="s">
        <v>849</v>
      </c>
      <c r="M275" s="114" t="s">
        <v>850</v>
      </c>
    </row>
    <row r="276" spans="12:13" x14ac:dyDescent="0.2">
      <c r="L276" s="114" t="s">
        <v>851</v>
      </c>
      <c r="M276" s="114" t="s">
        <v>852</v>
      </c>
    </row>
    <row r="277" spans="12:13" x14ac:dyDescent="0.2">
      <c r="L277" s="114" t="s">
        <v>853</v>
      </c>
      <c r="M277" s="114" t="s">
        <v>854</v>
      </c>
    </row>
    <row r="278" spans="12:13" x14ac:dyDescent="0.2">
      <c r="L278" s="114" t="s">
        <v>855</v>
      </c>
      <c r="M278" s="114" t="s">
        <v>856</v>
      </c>
    </row>
    <row r="279" spans="12:13" x14ac:dyDescent="0.2">
      <c r="L279" s="114" t="s">
        <v>857</v>
      </c>
      <c r="M279" s="114" t="s">
        <v>858</v>
      </c>
    </row>
    <row r="280" spans="12:13" x14ac:dyDescent="0.2">
      <c r="L280" s="114" t="s">
        <v>859</v>
      </c>
      <c r="M280" s="114" t="s">
        <v>860</v>
      </c>
    </row>
    <row r="281" spans="12:13" x14ac:dyDescent="0.2">
      <c r="L281" s="114" t="s">
        <v>861</v>
      </c>
      <c r="M281" s="114" t="s">
        <v>862</v>
      </c>
    </row>
    <row r="282" spans="12:13" x14ac:dyDescent="0.2">
      <c r="L282" s="114" t="s">
        <v>863</v>
      </c>
      <c r="M282" s="114" t="s">
        <v>864</v>
      </c>
    </row>
    <row r="283" spans="12:13" x14ac:dyDescent="0.2">
      <c r="L283" s="114" t="s">
        <v>865</v>
      </c>
      <c r="M283" s="114" t="s">
        <v>866</v>
      </c>
    </row>
    <row r="284" spans="12:13" x14ac:dyDescent="0.2">
      <c r="L284" s="114" t="s">
        <v>867</v>
      </c>
      <c r="M284" s="114" t="s">
        <v>868</v>
      </c>
    </row>
    <row r="285" spans="12:13" x14ac:dyDescent="0.2">
      <c r="L285" s="114" t="s">
        <v>869</v>
      </c>
      <c r="M285" s="114" t="s">
        <v>870</v>
      </c>
    </row>
    <row r="286" spans="12:13" x14ac:dyDescent="0.2">
      <c r="L286" s="114" t="s">
        <v>871</v>
      </c>
      <c r="M286" s="114" t="s">
        <v>872</v>
      </c>
    </row>
    <row r="287" spans="12:13" x14ac:dyDescent="0.2">
      <c r="L287" s="114" t="s">
        <v>873</v>
      </c>
      <c r="M287" s="114" t="s">
        <v>874</v>
      </c>
    </row>
    <row r="288" spans="12:13" x14ac:dyDescent="0.2">
      <c r="L288" s="114" t="s">
        <v>875</v>
      </c>
      <c r="M288" s="114" t="s">
        <v>876</v>
      </c>
    </row>
    <row r="289" spans="12:13" x14ac:dyDescent="0.2">
      <c r="L289" s="114" t="s">
        <v>877</v>
      </c>
      <c r="M289" s="114" t="s">
        <v>878</v>
      </c>
    </row>
    <row r="290" spans="12:13" x14ac:dyDescent="0.2">
      <c r="L290" s="114" t="s">
        <v>879</v>
      </c>
      <c r="M290" s="114" t="s">
        <v>880</v>
      </c>
    </row>
    <row r="291" spans="12:13" x14ac:dyDescent="0.2">
      <c r="L291" s="114" t="s">
        <v>881</v>
      </c>
      <c r="M291" s="114" t="s">
        <v>882</v>
      </c>
    </row>
    <row r="292" spans="12:13" x14ac:dyDescent="0.2">
      <c r="L292" s="114" t="s">
        <v>883</v>
      </c>
      <c r="M292" s="114" t="s">
        <v>884</v>
      </c>
    </row>
    <row r="293" spans="12:13" x14ac:dyDescent="0.2">
      <c r="L293" s="114" t="s">
        <v>885</v>
      </c>
      <c r="M293" s="114" t="s">
        <v>886</v>
      </c>
    </row>
    <row r="294" spans="12:13" x14ac:dyDescent="0.2">
      <c r="L294" s="114" t="s">
        <v>887</v>
      </c>
      <c r="M294" s="114" t="s">
        <v>888</v>
      </c>
    </row>
    <row r="295" spans="12:13" x14ac:dyDescent="0.2">
      <c r="L295" s="114" t="s">
        <v>889</v>
      </c>
      <c r="M295" s="114" t="s">
        <v>890</v>
      </c>
    </row>
    <row r="296" spans="12:13" x14ac:dyDescent="0.2">
      <c r="L296" s="114" t="s">
        <v>891</v>
      </c>
      <c r="M296" s="114" t="s">
        <v>892</v>
      </c>
    </row>
    <row r="297" spans="12:13" x14ac:dyDescent="0.2">
      <c r="L297" s="114" t="s">
        <v>893</v>
      </c>
      <c r="M297" s="114" t="s">
        <v>894</v>
      </c>
    </row>
    <row r="298" spans="12:13" x14ac:dyDescent="0.2">
      <c r="L298" s="114" t="s">
        <v>895</v>
      </c>
      <c r="M298" s="114" t="s">
        <v>896</v>
      </c>
    </row>
    <row r="299" spans="12:13" x14ac:dyDescent="0.2">
      <c r="L299" s="114" t="s">
        <v>897</v>
      </c>
      <c r="M299" s="114" t="s">
        <v>898</v>
      </c>
    </row>
    <row r="300" spans="12:13" x14ac:dyDescent="0.2">
      <c r="L300" s="114" t="s">
        <v>899</v>
      </c>
      <c r="M300" s="114" t="s">
        <v>900</v>
      </c>
    </row>
    <row r="301" spans="12:13" x14ac:dyDescent="0.2">
      <c r="L301" s="114" t="s">
        <v>901</v>
      </c>
      <c r="M301" s="114" t="s">
        <v>902</v>
      </c>
    </row>
    <row r="302" spans="12:13" x14ac:dyDescent="0.2">
      <c r="L302" s="114" t="s">
        <v>903</v>
      </c>
      <c r="M302" s="114" t="s">
        <v>904</v>
      </c>
    </row>
    <row r="303" spans="12:13" x14ac:dyDescent="0.2">
      <c r="L303" s="114" t="s">
        <v>905</v>
      </c>
      <c r="M303" s="114" t="s">
        <v>906</v>
      </c>
    </row>
    <row r="304" spans="12:13" x14ac:dyDescent="0.2">
      <c r="L304" s="114" t="s">
        <v>907</v>
      </c>
      <c r="M304" s="114" t="s">
        <v>908</v>
      </c>
    </row>
    <row r="305" spans="12:13" x14ac:dyDescent="0.2">
      <c r="L305" s="114" t="s">
        <v>909</v>
      </c>
      <c r="M305" s="114" t="s">
        <v>910</v>
      </c>
    </row>
    <row r="306" spans="12:13" x14ac:dyDescent="0.2">
      <c r="L306" s="114" t="s">
        <v>911</v>
      </c>
      <c r="M306" s="114" t="s">
        <v>912</v>
      </c>
    </row>
    <row r="307" spans="12:13" x14ac:dyDescent="0.2">
      <c r="L307" s="114" t="s">
        <v>913</v>
      </c>
      <c r="M307" s="114" t="s">
        <v>914</v>
      </c>
    </row>
    <row r="308" spans="12:13" x14ac:dyDescent="0.2">
      <c r="L308" s="114" t="s">
        <v>915</v>
      </c>
      <c r="M308" s="114" t="s">
        <v>916</v>
      </c>
    </row>
    <row r="309" spans="12:13" x14ac:dyDescent="0.2">
      <c r="L309" s="114" t="s">
        <v>917</v>
      </c>
      <c r="M309" s="114" t="s">
        <v>918</v>
      </c>
    </row>
    <row r="310" spans="12:13" x14ac:dyDescent="0.2">
      <c r="L310" s="114" t="s">
        <v>919</v>
      </c>
      <c r="M310" s="114" t="s">
        <v>920</v>
      </c>
    </row>
    <row r="311" spans="12:13" x14ac:dyDescent="0.2">
      <c r="L311" s="114" t="s">
        <v>921</v>
      </c>
      <c r="M311" s="114" t="s">
        <v>922</v>
      </c>
    </row>
    <row r="312" spans="12:13" x14ac:dyDescent="0.2">
      <c r="L312" s="114" t="s">
        <v>923</v>
      </c>
      <c r="M312" s="114" t="s">
        <v>924</v>
      </c>
    </row>
    <row r="313" spans="12:13" x14ac:dyDescent="0.2">
      <c r="L313" s="114" t="s">
        <v>925</v>
      </c>
      <c r="M313" s="114" t="s">
        <v>926</v>
      </c>
    </row>
    <row r="314" spans="12:13" x14ac:dyDescent="0.2">
      <c r="L314" s="114" t="s">
        <v>927</v>
      </c>
      <c r="M314" s="114" t="s">
        <v>928</v>
      </c>
    </row>
    <row r="315" spans="12:13" x14ac:dyDescent="0.2">
      <c r="L315" s="114" t="s">
        <v>929</v>
      </c>
      <c r="M315" s="114" t="s">
        <v>930</v>
      </c>
    </row>
    <row r="316" spans="12:13" x14ac:dyDescent="0.2">
      <c r="L316" s="114" t="s">
        <v>931</v>
      </c>
      <c r="M316" s="114" t="s">
        <v>932</v>
      </c>
    </row>
    <row r="317" spans="12:13" x14ac:dyDescent="0.2">
      <c r="L317" s="114" t="s">
        <v>933</v>
      </c>
      <c r="M317" s="114" t="s">
        <v>934</v>
      </c>
    </row>
    <row r="318" spans="12:13" x14ac:dyDescent="0.2">
      <c r="L318" s="114" t="s">
        <v>935</v>
      </c>
      <c r="M318" s="114" t="s">
        <v>936</v>
      </c>
    </row>
    <row r="319" spans="12:13" x14ac:dyDescent="0.2">
      <c r="L319" s="114" t="s">
        <v>937</v>
      </c>
      <c r="M319" s="114" t="s">
        <v>938</v>
      </c>
    </row>
    <row r="320" spans="12:13" x14ac:dyDescent="0.2">
      <c r="L320" s="114" t="s">
        <v>939</v>
      </c>
      <c r="M320" s="114" t="s">
        <v>940</v>
      </c>
    </row>
    <row r="321" spans="12:13" x14ac:dyDescent="0.2">
      <c r="L321" s="114" t="s">
        <v>941</v>
      </c>
      <c r="M321" s="114" t="s">
        <v>942</v>
      </c>
    </row>
    <row r="322" spans="12:13" x14ac:dyDescent="0.2">
      <c r="L322" s="114" t="s">
        <v>943</v>
      </c>
      <c r="M322" s="114" t="s">
        <v>944</v>
      </c>
    </row>
    <row r="323" spans="12:13" x14ac:dyDescent="0.2">
      <c r="L323" s="114" t="s">
        <v>945</v>
      </c>
      <c r="M323" s="114" t="s">
        <v>946</v>
      </c>
    </row>
    <row r="324" spans="12:13" x14ac:dyDescent="0.2">
      <c r="L324" s="114" t="s">
        <v>947</v>
      </c>
      <c r="M324" s="114" t="s">
        <v>948</v>
      </c>
    </row>
    <row r="325" spans="12:13" x14ac:dyDescent="0.2">
      <c r="L325" s="114" t="s">
        <v>949</v>
      </c>
      <c r="M325" s="114" t="s">
        <v>950</v>
      </c>
    </row>
    <row r="326" spans="12:13" x14ac:dyDescent="0.2">
      <c r="L326" s="114" t="s">
        <v>951</v>
      </c>
      <c r="M326" s="114" t="s">
        <v>952</v>
      </c>
    </row>
    <row r="327" spans="12:13" x14ac:dyDescent="0.2">
      <c r="L327" s="114" t="s">
        <v>953</v>
      </c>
      <c r="M327" s="114" t="s">
        <v>954</v>
      </c>
    </row>
    <row r="328" spans="12:13" x14ac:dyDescent="0.2">
      <c r="L328" s="114" t="s">
        <v>955</v>
      </c>
      <c r="M328" s="114" t="s">
        <v>956</v>
      </c>
    </row>
    <row r="329" spans="12:13" x14ac:dyDescent="0.2">
      <c r="L329" s="114" t="s">
        <v>957</v>
      </c>
      <c r="M329" s="114" t="s">
        <v>958</v>
      </c>
    </row>
    <row r="330" spans="12:13" x14ac:dyDescent="0.2">
      <c r="L330" s="114" t="s">
        <v>959</v>
      </c>
      <c r="M330" s="114" t="s">
        <v>960</v>
      </c>
    </row>
    <row r="331" spans="12:13" x14ac:dyDescent="0.2">
      <c r="L331" s="114" t="s">
        <v>961</v>
      </c>
      <c r="M331" s="114" t="s">
        <v>962</v>
      </c>
    </row>
    <row r="332" spans="12:13" x14ac:dyDescent="0.2">
      <c r="L332" s="114" t="s">
        <v>963</v>
      </c>
      <c r="M332" s="114" t="s">
        <v>964</v>
      </c>
    </row>
    <row r="333" spans="12:13" x14ac:dyDescent="0.2">
      <c r="L333" s="114" t="s">
        <v>965</v>
      </c>
      <c r="M333" s="114" t="s">
        <v>966</v>
      </c>
    </row>
    <row r="334" spans="12:13" x14ac:dyDescent="0.2">
      <c r="L334" s="114" t="s">
        <v>967</v>
      </c>
      <c r="M334" s="114" t="s">
        <v>968</v>
      </c>
    </row>
    <row r="335" spans="12:13" x14ac:dyDescent="0.2">
      <c r="L335" s="114" t="s">
        <v>969</v>
      </c>
      <c r="M335" s="114" t="s">
        <v>970</v>
      </c>
    </row>
    <row r="336" spans="12:13" x14ac:dyDescent="0.2">
      <c r="L336" s="114" t="s">
        <v>971</v>
      </c>
      <c r="M336" s="114" t="s">
        <v>972</v>
      </c>
    </row>
    <row r="337" spans="12:13" x14ac:dyDescent="0.2">
      <c r="L337" s="114" t="s">
        <v>973</v>
      </c>
      <c r="M337" s="114" t="s">
        <v>974</v>
      </c>
    </row>
    <row r="338" spans="12:13" x14ac:dyDescent="0.2">
      <c r="L338" s="114" t="s">
        <v>975</v>
      </c>
      <c r="M338" s="114" t="s">
        <v>976</v>
      </c>
    </row>
    <row r="339" spans="12:13" x14ac:dyDescent="0.2">
      <c r="L339" s="114" t="s">
        <v>977</v>
      </c>
      <c r="M339" s="114" t="s">
        <v>978</v>
      </c>
    </row>
    <row r="340" spans="12:13" x14ac:dyDescent="0.2">
      <c r="L340" s="114" t="s">
        <v>979</v>
      </c>
      <c r="M340" s="114" t="s">
        <v>980</v>
      </c>
    </row>
    <row r="341" spans="12:13" x14ac:dyDescent="0.2">
      <c r="L341" s="114" t="s">
        <v>981</v>
      </c>
      <c r="M341" s="114" t="s">
        <v>982</v>
      </c>
    </row>
    <row r="342" spans="12:13" x14ac:dyDescent="0.2">
      <c r="L342" s="114" t="s">
        <v>983</v>
      </c>
      <c r="M342" s="114" t="s">
        <v>984</v>
      </c>
    </row>
    <row r="343" spans="12:13" x14ac:dyDescent="0.2">
      <c r="L343" s="114" t="s">
        <v>985</v>
      </c>
      <c r="M343" s="114" t="s">
        <v>986</v>
      </c>
    </row>
    <row r="344" spans="12:13" x14ac:dyDescent="0.2">
      <c r="L344" s="114" t="s">
        <v>987</v>
      </c>
      <c r="M344" s="114" t="s">
        <v>988</v>
      </c>
    </row>
    <row r="345" spans="12:13" x14ac:dyDescent="0.2">
      <c r="L345" s="114" t="s">
        <v>989</v>
      </c>
      <c r="M345" s="114" t="s">
        <v>990</v>
      </c>
    </row>
    <row r="346" spans="12:13" x14ac:dyDescent="0.2">
      <c r="L346" s="114" t="s">
        <v>991</v>
      </c>
      <c r="M346" s="114" t="s">
        <v>992</v>
      </c>
    </row>
    <row r="347" spans="12:13" x14ac:dyDescent="0.2">
      <c r="L347" s="114" t="s">
        <v>993</v>
      </c>
      <c r="M347" s="114" t="s">
        <v>994</v>
      </c>
    </row>
    <row r="348" spans="12:13" x14ac:dyDescent="0.2">
      <c r="L348" s="114" t="s">
        <v>995</v>
      </c>
      <c r="M348" s="114" t="s">
        <v>996</v>
      </c>
    </row>
    <row r="349" spans="12:13" x14ac:dyDescent="0.2">
      <c r="L349" s="114" t="s">
        <v>997</v>
      </c>
      <c r="M349" s="114" t="s">
        <v>998</v>
      </c>
    </row>
    <row r="350" spans="12:13" x14ac:dyDescent="0.2">
      <c r="L350" s="114" t="s">
        <v>999</v>
      </c>
      <c r="M350" s="114" t="s">
        <v>1000</v>
      </c>
    </row>
    <row r="351" spans="12:13" x14ac:dyDescent="0.2">
      <c r="L351" s="114" t="s">
        <v>1001</v>
      </c>
      <c r="M351" s="114" t="s">
        <v>1002</v>
      </c>
    </row>
    <row r="352" spans="12:13" x14ac:dyDescent="0.2">
      <c r="L352" s="114" t="s">
        <v>1003</v>
      </c>
      <c r="M352" s="114" t="s">
        <v>1004</v>
      </c>
    </row>
    <row r="353" spans="12:13" x14ac:dyDescent="0.2">
      <c r="L353" s="114" t="s">
        <v>1005</v>
      </c>
      <c r="M353" s="114" t="s">
        <v>1006</v>
      </c>
    </row>
    <row r="354" spans="12:13" x14ac:dyDescent="0.2">
      <c r="L354" s="114" t="s">
        <v>1007</v>
      </c>
      <c r="M354" s="114" t="s">
        <v>1008</v>
      </c>
    </row>
    <row r="355" spans="12:13" x14ac:dyDescent="0.2">
      <c r="L355" s="114" t="s">
        <v>1009</v>
      </c>
      <c r="M355" s="114" t="s">
        <v>1010</v>
      </c>
    </row>
    <row r="356" spans="12:13" x14ac:dyDescent="0.2">
      <c r="L356" s="114" t="s">
        <v>1011</v>
      </c>
      <c r="M356" s="114" t="s">
        <v>1012</v>
      </c>
    </row>
    <row r="357" spans="12:13" x14ac:dyDescent="0.2">
      <c r="L357" s="114" t="s">
        <v>1013</v>
      </c>
      <c r="M357" s="114" t="s">
        <v>1014</v>
      </c>
    </row>
    <row r="358" spans="12:13" x14ac:dyDescent="0.2">
      <c r="L358" s="114" t="s">
        <v>1015</v>
      </c>
      <c r="M358" s="114" t="s">
        <v>1016</v>
      </c>
    </row>
    <row r="359" spans="12:13" x14ac:dyDescent="0.2">
      <c r="L359" s="114" t="s">
        <v>1017</v>
      </c>
      <c r="M359" s="114" t="s">
        <v>1018</v>
      </c>
    </row>
    <row r="360" spans="12:13" x14ac:dyDescent="0.2">
      <c r="L360" s="114" t="s">
        <v>1019</v>
      </c>
      <c r="M360" s="114" t="s">
        <v>1020</v>
      </c>
    </row>
    <row r="361" spans="12:13" x14ac:dyDescent="0.2">
      <c r="L361" s="114" t="s">
        <v>1021</v>
      </c>
      <c r="M361" s="114" t="s">
        <v>1022</v>
      </c>
    </row>
    <row r="362" spans="12:13" x14ac:dyDescent="0.2">
      <c r="L362" s="114" t="s">
        <v>1023</v>
      </c>
      <c r="M362" s="114" t="s">
        <v>1024</v>
      </c>
    </row>
    <row r="363" spans="12:13" x14ac:dyDescent="0.2">
      <c r="L363" s="114" t="s">
        <v>1025</v>
      </c>
      <c r="M363" s="114" t="s">
        <v>1026</v>
      </c>
    </row>
    <row r="364" spans="12:13" x14ac:dyDescent="0.2">
      <c r="L364" s="114" t="s">
        <v>1027</v>
      </c>
      <c r="M364" s="114" t="s">
        <v>1028</v>
      </c>
    </row>
    <row r="365" spans="12:13" x14ac:dyDescent="0.2">
      <c r="L365" s="114" t="s">
        <v>1029</v>
      </c>
      <c r="M365" s="114" t="s">
        <v>1030</v>
      </c>
    </row>
    <row r="366" spans="12:13" x14ac:dyDescent="0.2">
      <c r="L366" s="114" t="s">
        <v>1031</v>
      </c>
      <c r="M366" s="114" t="s">
        <v>1032</v>
      </c>
    </row>
    <row r="367" spans="12:13" x14ac:dyDescent="0.2">
      <c r="L367" s="114" t="s">
        <v>1033</v>
      </c>
      <c r="M367" s="114" t="s">
        <v>1034</v>
      </c>
    </row>
    <row r="368" spans="12:13" x14ac:dyDescent="0.2">
      <c r="L368" s="114" t="s">
        <v>1035</v>
      </c>
      <c r="M368" s="114" t="s">
        <v>1036</v>
      </c>
    </row>
    <row r="369" spans="12:13" x14ac:dyDescent="0.2">
      <c r="L369" s="114" t="s">
        <v>1037</v>
      </c>
      <c r="M369" s="114" t="s">
        <v>1038</v>
      </c>
    </row>
    <row r="370" spans="12:13" x14ac:dyDescent="0.2">
      <c r="L370" s="114" t="s">
        <v>1039</v>
      </c>
      <c r="M370" s="114" t="s">
        <v>1040</v>
      </c>
    </row>
    <row r="371" spans="12:13" x14ac:dyDescent="0.2">
      <c r="L371" s="114" t="s">
        <v>1041</v>
      </c>
      <c r="M371" s="114" t="s">
        <v>1042</v>
      </c>
    </row>
    <row r="372" spans="12:13" x14ac:dyDescent="0.2">
      <c r="L372" s="114" t="s">
        <v>1043</v>
      </c>
      <c r="M372" s="114" t="s">
        <v>1044</v>
      </c>
    </row>
    <row r="373" spans="12:13" x14ac:dyDescent="0.2">
      <c r="L373" s="114" t="s">
        <v>1045</v>
      </c>
      <c r="M373" s="114" t="s">
        <v>1046</v>
      </c>
    </row>
    <row r="374" spans="12:13" x14ac:dyDescent="0.2">
      <c r="L374" s="114" t="s">
        <v>1047</v>
      </c>
      <c r="M374" s="114" t="s">
        <v>1048</v>
      </c>
    </row>
    <row r="375" spans="12:13" x14ac:dyDescent="0.2">
      <c r="L375" s="114" t="s">
        <v>1049</v>
      </c>
      <c r="M375" s="114" t="s">
        <v>1050</v>
      </c>
    </row>
    <row r="376" spans="12:13" x14ac:dyDescent="0.2">
      <c r="L376" s="114" t="s">
        <v>1051</v>
      </c>
      <c r="M376" s="114" t="s">
        <v>1052</v>
      </c>
    </row>
    <row r="377" spans="12:13" x14ac:dyDescent="0.2">
      <c r="L377" s="114" t="s">
        <v>1053</v>
      </c>
      <c r="M377" s="114" t="s">
        <v>1054</v>
      </c>
    </row>
    <row r="378" spans="12:13" x14ac:dyDescent="0.2">
      <c r="L378" s="114" t="s">
        <v>1055</v>
      </c>
      <c r="M378" s="114" t="s">
        <v>1056</v>
      </c>
    </row>
    <row r="379" spans="12:13" x14ac:dyDescent="0.2">
      <c r="L379" s="114" t="s">
        <v>1057</v>
      </c>
      <c r="M379" s="114" t="s">
        <v>1058</v>
      </c>
    </row>
    <row r="380" spans="12:13" x14ac:dyDescent="0.2">
      <c r="L380" s="114" t="s">
        <v>1059</v>
      </c>
      <c r="M380" s="114" t="s">
        <v>1060</v>
      </c>
    </row>
    <row r="381" spans="12:13" x14ac:dyDescent="0.2">
      <c r="L381" s="114" t="s">
        <v>1061</v>
      </c>
      <c r="M381" s="114" t="s">
        <v>1062</v>
      </c>
    </row>
    <row r="382" spans="12:13" x14ac:dyDescent="0.2">
      <c r="L382" s="114" t="s">
        <v>1063</v>
      </c>
      <c r="M382" s="114" t="s">
        <v>1064</v>
      </c>
    </row>
    <row r="383" spans="12:13" x14ac:dyDescent="0.2">
      <c r="L383" s="114" t="s">
        <v>1065</v>
      </c>
      <c r="M383" s="114" t="s">
        <v>1066</v>
      </c>
    </row>
    <row r="384" spans="12:13" x14ac:dyDescent="0.2">
      <c r="L384" s="114" t="s">
        <v>1067</v>
      </c>
      <c r="M384" s="114" t="s">
        <v>1068</v>
      </c>
    </row>
    <row r="385" spans="12:13" x14ac:dyDescent="0.2">
      <c r="L385" s="114" t="s">
        <v>1069</v>
      </c>
      <c r="M385" s="114" t="s">
        <v>1070</v>
      </c>
    </row>
    <row r="386" spans="12:13" x14ac:dyDescent="0.2">
      <c r="L386" s="114" t="s">
        <v>1071</v>
      </c>
      <c r="M386" s="114" t="s">
        <v>1072</v>
      </c>
    </row>
    <row r="387" spans="12:13" x14ac:dyDescent="0.2">
      <c r="L387" s="114" t="s">
        <v>1073</v>
      </c>
      <c r="M387" s="114" t="s">
        <v>1074</v>
      </c>
    </row>
    <row r="388" spans="12:13" x14ac:dyDescent="0.2">
      <c r="L388" s="114" t="s">
        <v>1075</v>
      </c>
      <c r="M388" s="114" t="s">
        <v>1076</v>
      </c>
    </row>
    <row r="389" spans="12:13" x14ac:dyDescent="0.2">
      <c r="L389" s="114" t="s">
        <v>1077</v>
      </c>
      <c r="M389" s="114" t="s">
        <v>1078</v>
      </c>
    </row>
    <row r="390" spans="12:13" x14ac:dyDescent="0.2">
      <c r="L390" s="114" t="s">
        <v>1079</v>
      </c>
      <c r="M390" s="114" t="s">
        <v>1080</v>
      </c>
    </row>
    <row r="391" spans="12:13" x14ac:dyDescent="0.2">
      <c r="L391" s="114" t="s">
        <v>1081</v>
      </c>
      <c r="M391" s="114" t="s">
        <v>1082</v>
      </c>
    </row>
    <row r="392" spans="12:13" x14ac:dyDescent="0.2">
      <c r="L392" s="114" t="s">
        <v>1083</v>
      </c>
      <c r="M392" s="114" t="s">
        <v>1084</v>
      </c>
    </row>
    <row r="393" spans="12:13" x14ac:dyDescent="0.2">
      <c r="L393" s="114" t="s">
        <v>1085</v>
      </c>
      <c r="M393" s="114" t="s">
        <v>1086</v>
      </c>
    </row>
    <row r="394" spans="12:13" x14ac:dyDescent="0.2">
      <c r="L394" s="114" t="s">
        <v>1087</v>
      </c>
      <c r="M394" s="114" t="s">
        <v>1088</v>
      </c>
    </row>
    <row r="395" spans="12:13" x14ac:dyDescent="0.2">
      <c r="L395" s="114" t="s">
        <v>1089</v>
      </c>
      <c r="M395" s="114" t="s">
        <v>1090</v>
      </c>
    </row>
    <row r="396" spans="12:13" x14ac:dyDescent="0.2">
      <c r="L396" s="114" t="s">
        <v>1091</v>
      </c>
      <c r="M396" s="114" t="s">
        <v>1092</v>
      </c>
    </row>
    <row r="397" spans="12:13" x14ac:dyDescent="0.2">
      <c r="L397" s="114" t="s">
        <v>1093</v>
      </c>
      <c r="M397" s="114" t="s">
        <v>1094</v>
      </c>
    </row>
    <row r="398" spans="12:13" x14ac:dyDescent="0.2">
      <c r="L398" s="114" t="s">
        <v>1095</v>
      </c>
      <c r="M398" s="114" t="s">
        <v>1096</v>
      </c>
    </row>
    <row r="399" spans="12:13" x14ac:dyDescent="0.2">
      <c r="L399" s="114" t="s">
        <v>1097</v>
      </c>
      <c r="M399" s="114" t="s">
        <v>1098</v>
      </c>
    </row>
    <row r="400" spans="12:13" x14ac:dyDescent="0.2">
      <c r="L400" s="114" t="s">
        <v>1099</v>
      </c>
      <c r="M400" s="114" t="s">
        <v>1100</v>
      </c>
    </row>
    <row r="401" spans="12:13" x14ac:dyDescent="0.2">
      <c r="L401" s="114" t="s">
        <v>1101</v>
      </c>
      <c r="M401" s="114" t="s">
        <v>1102</v>
      </c>
    </row>
    <row r="402" spans="12:13" x14ac:dyDescent="0.2">
      <c r="L402" s="114" t="s">
        <v>1103</v>
      </c>
      <c r="M402" s="114" t="s">
        <v>1104</v>
      </c>
    </row>
    <row r="403" spans="12:13" x14ac:dyDescent="0.2">
      <c r="L403" s="114" t="s">
        <v>1105</v>
      </c>
      <c r="M403" s="114" t="s">
        <v>1106</v>
      </c>
    </row>
    <row r="404" spans="12:13" x14ac:dyDescent="0.2">
      <c r="L404" s="114" t="s">
        <v>1107</v>
      </c>
      <c r="M404" s="114" t="s">
        <v>1108</v>
      </c>
    </row>
    <row r="405" spans="12:13" x14ac:dyDescent="0.2">
      <c r="L405" s="114" t="s">
        <v>1109</v>
      </c>
      <c r="M405" s="114" t="s">
        <v>1110</v>
      </c>
    </row>
    <row r="406" spans="12:13" x14ac:dyDescent="0.2">
      <c r="L406" s="114" t="s">
        <v>1111</v>
      </c>
      <c r="M406" s="114" t="s">
        <v>1112</v>
      </c>
    </row>
    <row r="407" spans="12:13" x14ac:dyDescent="0.2">
      <c r="L407" s="114" t="s">
        <v>1113</v>
      </c>
      <c r="M407" s="114" t="s">
        <v>1114</v>
      </c>
    </row>
    <row r="408" spans="12:13" x14ac:dyDescent="0.2">
      <c r="L408" s="114" t="s">
        <v>1115</v>
      </c>
      <c r="M408" s="114" t="s">
        <v>1116</v>
      </c>
    </row>
    <row r="409" spans="12:13" x14ac:dyDescent="0.2">
      <c r="L409" s="114" t="s">
        <v>1117</v>
      </c>
      <c r="M409" s="114" t="s">
        <v>1118</v>
      </c>
    </row>
    <row r="410" spans="12:13" x14ac:dyDescent="0.2">
      <c r="L410" s="114" t="s">
        <v>1119</v>
      </c>
      <c r="M410" s="114" t="s">
        <v>1120</v>
      </c>
    </row>
    <row r="411" spans="12:13" x14ac:dyDescent="0.2">
      <c r="L411" s="114" t="s">
        <v>1121</v>
      </c>
      <c r="M411" s="114" t="s">
        <v>1122</v>
      </c>
    </row>
    <row r="412" spans="12:13" x14ac:dyDescent="0.2">
      <c r="L412" s="114" t="s">
        <v>1123</v>
      </c>
      <c r="M412" s="114" t="s">
        <v>1124</v>
      </c>
    </row>
    <row r="413" spans="12:13" x14ac:dyDescent="0.2">
      <c r="L413" s="114" t="s">
        <v>1125</v>
      </c>
      <c r="M413" s="114" t="s">
        <v>1126</v>
      </c>
    </row>
    <row r="414" spans="12:13" x14ac:dyDescent="0.2">
      <c r="L414" s="114" t="s">
        <v>1127</v>
      </c>
      <c r="M414" s="114" t="s">
        <v>1128</v>
      </c>
    </row>
    <row r="415" spans="12:13" x14ac:dyDescent="0.2">
      <c r="L415" s="114" t="s">
        <v>1129</v>
      </c>
      <c r="M415" s="114" t="s">
        <v>1130</v>
      </c>
    </row>
    <row r="416" spans="12:13" x14ac:dyDescent="0.2">
      <c r="L416" s="114" t="s">
        <v>1131</v>
      </c>
      <c r="M416" s="114" t="s">
        <v>1132</v>
      </c>
    </row>
    <row r="417" spans="12:13" x14ac:dyDescent="0.2">
      <c r="L417" s="114" t="s">
        <v>1133</v>
      </c>
      <c r="M417" s="114" t="s">
        <v>1134</v>
      </c>
    </row>
    <row r="418" spans="12:13" x14ac:dyDescent="0.2">
      <c r="L418" s="114" t="s">
        <v>1135</v>
      </c>
      <c r="M418" s="114" t="s">
        <v>1136</v>
      </c>
    </row>
    <row r="419" spans="12:13" x14ac:dyDescent="0.2">
      <c r="L419" s="114" t="s">
        <v>1137</v>
      </c>
      <c r="M419" s="114" t="s">
        <v>1138</v>
      </c>
    </row>
    <row r="420" spans="12:13" x14ac:dyDescent="0.2">
      <c r="L420" s="114" t="s">
        <v>1139</v>
      </c>
      <c r="M420" s="114" t="s">
        <v>1140</v>
      </c>
    </row>
    <row r="421" spans="12:13" x14ac:dyDescent="0.2">
      <c r="L421" s="114" t="s">
        <v>1141</v>
      </c>
      <c r="M421" s="114" t="s">
        <v>1142</v>
      </c>
    </row>
    <row r="422" spans="12:13" x14ac:dyDescent="0.2">
      <c r="L422" s="114" t="s">
        <v>1143</v>
      </c>
      <c r="M422" s="114" t="s">
        <v>1144</v>
      </c>
    </row>
    <row r="423" spans="12:13" x14ac:dyDescent="0.2">
      <c r="L423" s="114" t="s">
        <v>1145</v>
      </c>
      <c r="M423" s="114" t="s">
        <v>1146</v>
      </c>
    </row>
    <row r="424" spans="12:13" x14ac:dyDescent="0.2">
      <c r="L424" s="114" t="s">
        <v>1147</v>
      </c>
      <c r="M424" s="114" t="s">
        <v>1148</v>
      </c>
    </row>
    <row r="425" spans="12:13" x14ac:dyDescent="0.2">
      <c r="L425" s="114" t="s">
        <v>1149</v>
      </c>
      <c r="M425" s="114" t="s">
        <v>1150</v>
      </c>
    </row>
    <row r="426" spans="12:13" x14ac:dyDescent="0.2">
      <c r="L426" s="114" t="s">
        <v>1151</v>
      </c>
      <c r="M426" s="114" t="s">
        <v>1152</v>
      </c>
    </row>
    <row r="427" spans="12:13" x14ac:dyDescent="0.2">
      <c r="L427" s="114" t="s">
        <v>1153</v>
      </c>
      <c r="M427" s="114" t="s">
        <v>1154</v>
      </c>
    </row>
    <row r="428" spans="12:13" x14ac:dyDescent="0.2">
      <c r="L428" s="114" t="s">
        <v>1155</v>
      </c>
      <c r="M428" s="114" t="s">
        <v>1156</v>
      </c>
    </row>
    <row r="429" spans="12:13" x14ac:dyDescent="0.2">
      <c r="L429" s="114" t="s">
        <v>1157</v>
      </c>
      <c r="M429" s="114" t="s">
        <v>1158</v>
      </c>
    </row>
    <row r="430" spans="12:13" x14ac:dyDescent="0.2">
      <c r="L430" s="114" t="s">
        <v>1159</v>
      </c>
      <c r="M430" s="114" t="s">
        <v>1160</v>
      </c>
    </row>
    <row r="431" spans="12:13" x14ac:dyDescent="0.2">
      <c r="L431" s="114" t="s">
        <v>1161</v>
      </c>
      <c r="M431" s="114" t="s">
        <v>1162</v>
      </c>
    </row>
    <row r="432" spans="12:13" x14ac:dyDescent="0.2">
      <c r="L432" s="114" t="s">
        <v>1163</v>
      </c>
      <c r="M432" s="114" t="s">
        <v>1164</v>
      </c>
    </row>
    <row r="433" spans="12:13" x14ac:dyDescent="0.2">
      <c r="L433" s="114" t="s">
        <v>1165</v>
      </c>
      <c r="M433" s="114" t="s">
        <v>1166</v>
      </c>
    </row>
    <row r="434" spans="12:13" x14ac:dyDescent="0.2">
      <c r="L434" s="114" t="s">
        <v>1167</v>
      </c>
      <c r="M434" s="114" t="s">
        <v>1168</v>
      </c>
    </row>
    <row r="435" spans="12:13" x14ac:dyDescent="0.2">
      <c r="L435" s="114" t="s">
        <v>1169</v>
      </c>
      <c r="M435" s="114" t="s">
        <v>1170</v>
      </c>
    </row>
    <row r="436" spans="12:13" x14ac:dyDescent="0.2">
      <c r="L436" s="114" t="s">
        <v>1171</v>
      </c>
      <c r="M436" s="114" t="s">
        <v>1172</v>
      </c>
    </row>
    <row r="437" spans="12:13" x14ac:dyDescent="0.2">
      <c r="L437" s="114" t="s">
        <v>1173</v>
      </c>
      <c r="M437" s="114" t="s">
        <v>1174</v>
      </c>
    </row>
    <row r="438" spans="12:13" x14ac:dyDescent="0.2">
      <c r="L438" s="114" t="s">
        <v>1175</v>
      </c>
      <c r="M438" s="114" t="s">
        <v>1176</v>
      </c>
    </row>
    <row r="439" spans="12:13" x14ac:dyDescent="0.2">
      <c r="L439" s="114" t="s">
        <v>1177</v>
      </c>
      <c r="M439" s="114" t="s">
        <v>1178</v>
      </c>
    </row>
    <row r="440" spans="12:13" x14ac:dyDescent="0.2">
      <c r="L440" s="114" t="s">
        <v>1179</v>
      </c>
      <c r="M440" s="114" t="s">
        <v>1180</v>
      </c>
    </row>
    <row r="441" spans="12:13" x14ac:dyDescent="0.2">
      <c r="L441" s="114" t="s">
        <v>1181</v>
      </c>
      <c r="M441" s="114" t="s">
        <v>1182</v>
      </c>
    </row>
    <row r="442" spans="12:13" x14ac:dyDescent="0.2">
      <c r="L442" s="114" t="s">
        <v>1183</v>
      </c>
      <c r="M442" s="114" t="s">
        <v>1184</v>
      </c>
    </row>
    <row r="443" spans="12:13" x14ac:dyDescent="0.2">
      <c r="L443" s="114" t="s">
        <v>1185</v>
      </c>
      <c r="M443" s="114" t="s">
        <v>1186</v>
      </c>
    </row>
    <row r="444" spans="12:13" x14ac:dyDescent="0.2">
      <c r="L444" s="114" t="s">
        <v>1187</v>
      </c>
      <c r="M444" s="114" t="s">
        <v>1188</v>
      </c>
    </row>
    <row r="445" spans="12:13" x14ac:dyDescent="0.2">
      <c r="L445" s="114" t="s">
        <v>1189</v>
      </c>
      <c r="M445" s="114" t="s">
        <v>1190</v>
      </c>
    </row>
    <row r="446" spans="12:13" x14ac:dyDescent="0.2">
      <c r="L446" s="114" t="s">
        <v>1191</v>
      </c>
      <c r="M446" s="114" t="s">
        <v>1192</v>
      </c>
    </row>
    <row r="447" spans="12:13" x14ac:dyDescent="0.2">
      <c r="L447" s="114" t="s">
        <v>1193</v>
      </c>
      <c r="M447" s="114" t="s">
        <v>1194</v>
      </c>
    </row>
    <row r="448" spans="12:13" x14ac:dyDescent="0.2">
      <c r="L448" s="114" t="s">
        <v>1195</v>
      </c>
      <c r="M448" s="114" t="s">
        <v>1196</v>
      </c>
    </row>
    <row r="449" spans="12:13" x14ac:dyDescent="0.2">
      <c r="L449" s="114" t="s">
        <v>1197</v>
      </c>
      <c r="M449" s="114" t="s">
        <v>1198</v>
      </c>
    </row>
    <row r="450" spans="12:13" x14ac:dyDescent="0.2">
      <c r="L450" s="114" t="s">
        <v>1199</v>
      </c>
      <c r="M450" s="114" t="s">
        <v>1200</v>
      </c>
    </row>
    <row r="451" spans="12:13" x14ac:dyDescent="0.2">
      <c r="L451" s="114" t="s">
        <v>1201</v>
      </c>
      <c r="M451" s="114" t="s">
        <v>1202</v>
      </c>
    </row>
    <row r="452" spans="12:13" x14ac:dyDescent="0.2">
      <c r="L452" s="114" t="s">
        <v>1203</v>
      </c>
      <c r="M452" s="114" t="s">
        <v>1204</v>
      </c>
    </row>
    <row r="453" spans="12:13" x14ac:dyDescent="0.2">
      <c r="L453" s="114" t="s">
        <v>1205</v>
      </c>
      <c r="M453" s="114" t="s">
        <v>1206</v>
      </c>
    </row>
    <row r="454" spans="12:13" x14ac:dyDescent="0.2">
      <c r="L454" s="114" t="s">
        <v>1207</v>
      </c>
      <c r="M454" s="114" t="s">
        <v>1208</v>
      </c>
    </row>
    <row r="455" spans="12:13" x14ac:dyDescent="0.2">
      <c r="L455" s="114" t="s">
        <v>1209</v>
      </c>
      <c r="M455" s="114" t="s">
        <v>1210</v>
      </c>
    </row>
    <row r="456" spans="12:13" x14ac:dyDescent="0.2">
      <c r="L456" s="114" t="s">
        <v>1211</v>
      </c>
      <c r="M456" s="114" t="s">
        <v>1212</v>
      </c>
    </row>
    <row r="457" spans="12:13" x14ac:dyDescent="0.2">
      <c r="L457" s="114" t="s">
        <v>1213</v>
      </c>
      <c r="M457" s="114" t="s">
        <v>1214</v>
      </c>
    </row>
    <row r="458" spans="12:13" x14ac:dyDescent="0.2">
      <c r="L458" s="114" t="s">
        <v>1215</v>
      </c>
      <c r="M458" s="114" t="s">
        <v>1216</v>
      </c>
    </row>
    <row r="459" spans="12:13" x14ac:dyDescent="0.2">
      <c r="L459" s="114" t="s">
        <v>1217</v>
      </c>
      <c r="M459" s="114" t="s">
        <v>1218</v>
      </c>
    </row>
    <row r="460" spans="12:13" x14ac:dyDescent="0.2">
      <c r="L460" s="114" t="s">
        <v>1219</v>
      </c>
      <c r="M460" s="114" t="s">
        <v>1220</v>
      </c>
    </row>
    <row r="461" spans="12:13" x14ac:dyDescent="0.2">
      <c r="L461" s="114" t="s">
        <v>1221</v>
      </c>
      <c r="M461" s="114" t="s">
        <v>1222</v>
      </c>
    </row>
    <row r="462" spans="12:13" x14ac:dyDescent="0.2">
      <c r="L462" s="114" t="s">
        <v>1223</v>
      </c>
      <c r="M462" s="114" t="s">
        <v>1224</v>
      </c>
    </row>
    <row r="463" spans="12:13" x14ac:dyDescent="0.2">
      <c r="L463" s="114" t="s">
        <v>1225</v>
      </c>
      <c r="M463" s="114" t="s">
        <v>1226</v>
      </c>
    </row>
    <row r="464" spans="12:13" x14ac:dyDescent="0.2">
      <c r="L464" s="114" t="s">
        <v>1227</v>
      </c>
      <c r="M464" s="114" t="s">
        <v>1228</v>
      </c>
    </row>
    <row r="465" spans="12:13" x14ac:dyDescent="0.2">
      <c r="L465" s="114" t="s">
        <v>1229</v>
      </c>
      <c r="M465" s="114" t="s">
        <v>1230</v>
      </c>
    </row>
    <row r="466" spans="12:13" x14ac:dyDescent="0.2">
      <c r="L466" s="114" t="s">
        <v>1231</v>
      </c>
      <c r="M466" s="114" t="s">
        <v>1232</v>
      </c>
    </row>
    <row r="467" spans="12:13" x14ac:dyDescent="0.2">
      <c r="L467" s="114" t="s">
        <v>1233</v>
      </c>
      <c r="M467" s="114" t="s">
        <v>1234</v>
      </c>
    </row>
    <row r="468" spans="12:13" x14ac:dyDescent="0.2">
      <c r="L468" s="114" t="s">
        <v>1235</v>
      </c>
      <c r="M468" s="114" t="s">
        <v>1236</v>
      </c>
    </row>
    <row r="469" spans="12:13" x14ac:dyDescent="0.2">
      <c r="L469" s="114" t="s">
        <v>1237</v>
      </c>
      <c r="M469" s="114" t="s">
        <v>1238</v>
      </c>
    </row>
    <row r="470" spans="12:13" x14ac:dyDescent="0.2">
      <c r="L470" s="114" t="s">
        <v>1239</v>
      </c>
      <c r="M470" s="114" t="s">
        <v>1240</v>
      </c>
    </row>
    <row r="471" spans="12:13" x14ac:dyDescent="0.2">
      <c r="L471" s="114" t="s">
        <v>1241</v>
      </c>
      <c r="M471" s="114" t="s">
        <v>1242</v>
      </c>
    </row>
    <row r="472" spans="12:13" x14ac:dyDescent="0.2">
      <c r="L472" s="114" t="s">
        <v>1243</v>
      </c>
      <c r="M472" s="114" t="s">
        <v>1244</v>
      </c>
    </row>
    <row r="473" spans="12:13" x14ac:dyDescent="0.2">
      <c r="L473" s="114" t="s">
        <v>1245</v>
      </c>
      <c r="M473" s="114" t="s">
        <v>1246</v>
      </c>
    </row>
    <row r="474" spans="12:13" x14ac:dyDescent="0.2">
      <c r="L474" s="114" t="s">
        <v>1247</v>
      </c>
      <c r="M474" s="114" t="s">
        <v>1248</v>
      </c>
    </row>
    <row r="475" spans="12:13" x14ac:dyDescent="0.2">
      <c r="L475" s="114" t="s">
        <v>1249</v>
      </c>
      <c r="M475" s="114" t="s">
        <v>1250</v>
      </c>
    </row>
    <row r="476" spans="12:13" x14ac:dyDescent="0.2">
      <c r="L476" s="114" t="s">
        <v>1251</v>
      </c>
      <c r="M476" s="114" t="s">
        <v>1252</v>
      </c>
    </row>
    <row r="477" spans="12:13" x14ac:dyDescent="0.2">
      <c r="L477" s="114" t="s">
        <v>1253</v>
      </c>
      <c r="M477" s="114" t="s">
        <v>1254</v>
      </c>
    </row>
    <row r="478" spans="12:13" x14ac:dyDescent="0.2">
      <c r="L478" s="114" t="s">
        <v>1255</v>
      </c>
      <c r="M478" s="114" t="s">
        <v>1256</v>
      </c>
    </row>
    <row r="479" spans="12:13" x14ac:dyDescent="0.2">
      <c r="L479" s="114" t="s">
        <v>1257</v>
      </c>
      <c r="M479" s="114" t="s">
        <v>1258</v>
      </c>
    </row>
    <row r="480" spans="12:13" x14ac:dyDescent="0.2">
      <c r="L480" s="114" t="s">
        <v>1259</v>
      </c>
      <c r="M480" s="114" t="s">
        <v>1260</v>
      </c>
    </row>
    <row r="481" spans="12:13" x14ac:dyDescent="0.2">
      <c r="L481" s="114" t="s">
        <v>1261</v>
      </c>
      <c r="M481" s="114" t="s">
        <v>1262</v>
      </c>
    </row>
    <row r="482" spans="12:13" x14ac:dyDescent="0.2">
      <c r="L482" s="114" t="s">
        <v>1263</v>
      </c>
      <c r="M482" s="114" t="s">
        <v>1264</v>
      </c>
    </row>
    <row r="483" spans="12:13" x14ac:dyDescent="0.2">
      <c r="L483" s="114" t="s">
        <v>1265</v>
      </c>
      <c r="M483" s="114" t="s">
        <v>1266</v>
      </c>
    </row>
    <row r="484" spans="12:13" x14ac:dyDescent="0.2">
      <c r="L484" s="114" t="s">
        <v>1267</v>
      </c>
      <c r="M484" s="114" t="s">
        <v>1268</v>
      </c>
    </row>
    <row r="485" spans="12:13" x14ac:dyDescent="0.2">
      <c r="L485" s="114" t="s">
        <v>1269</v>
      </c>
      <c r="M485" s="114" t="s">
        <v>1270</v>
      </c>
    </row>
    <row r="486" spans="12:13" x14ac:dyDescent="0.2">
      <c r="L486" s="114" t="s">
        <v>1271</v>
      </c>
      <c r="M486" s="114" t="s">
        <v>1272</v>
      </c>
    </row>
    <row r="487" spans="12:13" x14ac:dyDescent="0.2">
      <c r="L487" s="114" t="s">
        <v>1273</v>
      </c>
      <c r="M487" s="114" t="s">
        <v>1274</v>
      </c>
    </row>
    <row r="488" spans="12:13" x14ac:dyDescent="0.2">
      <c r="L488" s="114" t="s">
        <v>1275</v>
      </c>
      <c r="M488" s="114" t="s">
        <v>1276</v>
      </c>
    </row>
    <row r="489" spans="12:13" x14ac:dyDescent="0.2">
      <c r="L489" s="114" t="s">
        <v>1277</v>
      </c>
      <c r="M489" s="114" t="s">
        <v>1278</v>
      </c>
    </row>
    <row r="490" spans="12:13" x14ac:dyDescent="0.2">
      <c r="L490" s="114" t="s">
        <v>1279</v>
      </c>
      <c r="M490" s="114" t="s">
        <v>1280</v>
      </c>
    </row>
    <row r="491" spans="12:13" x14ac:dyDescent="0.2">
      <c r="L491" s="114" t="s">
        <v>1281</v>
      </c>
      <c r="M491" s="114" t="s">
        <v>1282</v>
      </c>
    </row>
    <row r="492" spans="12:13" x14ac:dyDescent="0.2">
      <c r="L492" s="114" t="s">
        <v>1283</v>
      </c>
      <c r="M492" s="114" t="s">
        <v>1284</v>
      </c>
    </row>
    <row r="493" spans="12:13" x14ac:dyDescent="0.2">
      <c r="L493" s="114" t="s">
        <v>1285</v>
      </c>
      <c r="M493" s="114" t="s">
        <v>1286</v>
      </c>
    </row>
    <row r="494" spans="12:13" x14ac:dyDescent="0.2">
      <c r="L494" s="114" t="s">
        <v>1287</v>
      </c>
      <c r="M494" s="114" t="s">
        <v>1288</v>
      </c>
    </row>
    <row r="495" spans="12:13" x14ac:dyDescent="0.2">
      <c r="L495" s="114" t="s">
        <v>1289</v>
      </c>
      <c r="M495" s="114" t="s">
        <v>1290</v>
      </c>
    </row>
    <row r="496" spans="12:13" x14ac:dyDescent="0.2">
      <c r="L496" s="114" t="s">
        <v>1291</v>
      </c>
      <c r="M496" s="114" t="s">
        <v>1292</v>
      </c>
    </row>
    <row r="497" spans="12:13" x14ac:dyDescent="0.2">
      <c r="L497" s="114" t="s">
        <v>1293</v>
      </c>
      <c r="M497" s="114" t="s">
        <v>1294</v>
      </c>
    </row>
    <row r="498" spans="12:13" x14ac:dyDescent="0.2">
      <c r="L498" s="114" t="s">
        <v>1295</v>
      </c>
      <c r="M498" s="114" t="s">
        <v>1296</v>
      </c>
    </row>
    <row r="499" spans="12:13" x14ac:dyDescent="0.2">
      <c r="L499" s="114" t="s">
        <v>1297</v>
      </c>
      <c r="M499" s="114" t="s">
        <v>1298</v>
      </c>
    </row>
    <row r="500" spans="12:13" x14ac:dyDescent="0.2">
      <c r="L500" s="114" t="s">
        <v>1299</v>
      </c>
      <c r="M500" s="114" t="s">
        <v>1300</v>
      </c>
    </row>
    <row r="501" spans="12:13" x14ac:dyDescent="0.2">
      <c r="L501" s="114" t="s">
        <v>1301</v>
      </c>
      <c r="M501" s="114" t="s">
        <v>1302</v>
      </c>
    </row>
    <row r="502" spans="12:13" x14ac:dyDescent="0.2">
      <c r="L502" s="114" t="s">
        <v>1303</v>
      </c>
      <c r="M502" s="114" t="s">
        <v>1304</v>
      </c>
    </row>
    <row r="503" spans="12:13" x14ac:dyDescent="0.2">
      <c r="L503" s="114" t="s">
        <v>1305</v>
      </c>
      <c r="M503" s="114" t="s">
        <v>1306</v>
      </c>
    </row>
    <row r="504" spans="12:13" x14ac:dyDescent="0.2">
      <c r="L504" s="114" t="s">
        <v>1307</v>
      </c>
      <c r="M504" s="114" t="s">
        <v>1308</v>
      </c>
    </row>
    <row r="505" spans="12:13" x14ac:dyDescent="0.2">
      <c r="L505" s="114" t="s">
        <v>1309</v>
      </c>
      <c r="M505" s="114" t="s">
        <v>1310</v>
      </c>
    </row>
    <row r="506" spans="12:13" x14ac:dyDescent="0.2">
      <c r="L506" s="114" t="s">
        <v>1311</v>
      </c>
      <c r="M506" s="114" t="s">
        <v>1312</v>
      </c>
    </row>
    <row r="507" spans="12:13" x14ac:dyDescent="0.2">
      <c r="L507" s="114" t="s">
        <v>1313</v>
      </c>
      <c r="M507" s="114" t="s">
        <v>1314</v>
      </c>
    </row>
    <row r="508" spans="12:13" x14ac:dyDescent="0.2">
      <c r="L508" s="114" t="s">
        <v>1315</v>
      </c>
      <c r="M508" s="114" t="s">
        <v>1316</v>
      </c>
    </row>
    <row r="509" spans="12:13" x14ac:dyDescent="0.2">
      <c r="L509" s="114" t="s">
        <v>1317</v>
      </c>
      <c r="M509" s="114" t="s">
        <v>1318</v>
      </c>
    </row>
  </sheetData>
  <sheetProtection password="F651" sheet="1" objects="1" scenarios="1"/>
  <mergeCells count="15">
    <mergeCell ref="B3:I3"/>
    <mergeCell ref="B4:I4"/>
    <mergeCell ref="B6:I6"/>
    <mergeCell ref="B7:I7"/>
    <mergeCell ref="B8:I8"/>
    <mergeCell ref="D11:I11"/>
    <mergeCell ref="B32:H32"/>
    <mergeCell ref="B36:H36"/>
    <mergeCell ref="B21:I21"/>
    <mergeCell ref="D13:I13"/>
    <mergeCell ref="D16:I16"/>
    <mergeCell ref="B23:H23"/>
    <mergeCell ref="B26:H26"/>
    <mergeCell ref="B28:H28"/>
    <mergeCell ref="B30:H30"/>
  </mergeCells>
  <conditionalFormatting sqref="B4:I4">
    <cfRule type="cellIs" dxfId="23" priority="7" stopIfTrue="1" operator="equal">
      <formula>0</formula>
    </cfRule>
  </conditionalFormatting>
  <conditionalFormatting sqref="D11:I11">
    <cfRule type="cellIs" dxfId="22" priority="4" stopIfTrue="1" operator="equal">
      <formula>0</formula>
    </cfRule>
    <cfRule type="cellIs" dxfId="21" priority="6" stopIfTrue="1" operator="equal">
      <formula>"0"</formula>
    </cfRule>
  </conditionalFormatting>
  <conditionalFormatting sqref="D11:I11">
    <cfRule type="containsText" dxfId="20" priority="5" operator="containsText" text="Kérem, válassza ki az intézményi kódot!">
      <formula>NOT(ISERROR(SEARCH("Kérem, válassza ki az intézményi kódot!",D11)))</formula>
    </cfRule>
  </conditionalFormatting>
  <conditionalFormatting sqref="D13:I13">
    <cfRule type="cellIs" dxfId="19" priority="1" stopIfTrue="1" operator="equal">
      <formula>0</formula>
    </cfRule>
    <cfRule type="cellIs" dxfId="18" priority="3" stopIfTrue="1" operator="equal">
      <formula>"0"</formula>
    </cfRule>
  </conditionalFormatting>
  <conditionalFormatting sqref="D13:I13">
    <cfRule type="containsText" dxfId="17" priority="2" operator="containsText" text="Kérem, válassza ki az intézményi kódot!">
      <formula>NOT(ISERROR(SEARCH("Kérem, válassza ki az intézményi kódot!",D13)))</formula>
    </cfRule>
  </conditionalFormatting>
  <dataValidations count="2">
    <dataValidation allowBlank="1" showErrorMessage="1" sqref="D13:I13"/>
    <dataValidation type="list" allowBlank="1" showInputMessage="1" showErrorMessage="1" sqref="I23 I26 I28 I30 I32 I36">
      <formula1>$B$18:$C$18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workbookViewId="0">
      <selection activeCell="Z17" sqref="Z17"/>
    </sheetView>
  </sheetViews>
  <sheetFormatPr defaultRowHeight="12.75" x14ac:dyDescent="0.2"/>
  <cols>
    <col min="1" max="1" width="4.42578125" customWidth="1"/>
    <col min="2" max="2" width="15" customWidth="1"/>
    <col min="3" max="3" width="11" customWidth="1"/>
    <col min="4" max="4" width="11.140625" customWidth="1"/>
    <col min="9" max="9" width="5.85546875" customWidth="1"/>
    <col min="10" max="10" width="4.140625" customWidth="1"/>
    <col min="11" max="14" width="9.140625" hidden="1" customWidth="1"/>
    <col min="15" max="15" width="6.28515625" hidden="1" customWidth="1"/>
    <col min="16" max="20" width="9.140625" hidden="1" customWidth="1"/>
    <col min="21" max="21" width="9.140625" customWidth="1"/>
  </cols>
  <sheetData>
    <row r="1" spans="1:19" x14ac:dyDescent="0.2">
      <c r="A1" s="77"/>
      <c r="B1" s="78"/>
      <c r="C1" s="78"/>
      <c r="D1" s="78"/>
      <c r="E1" s="78"/>
      <c r="F1" s="78"/>
      <c r="G1" s="78"/>
      <c r="H1" s="78"/>
      <c r="I1" s="78"/>
      <c r="J1" s="79"/>
      <c r="L1">
        <v>2025</v>
      </c>
      <c r="M1">
        <v>1</v>
      </c>
      <c r="O1" s="22"/>
      <c r="P1" s="22"/>
      <c r="Q1" s="29" t="s">
        <v>102</v>
      </c>
      <c r="R1" s="29">
        <v>2</v>
      </c>
      <c r="S1" s="30">
        <v>98</v>
      </c>
    </row>
    <row r="2" spans="1:19" x14ac:dyDescent="0.2">
      <c r="A2" s="80"/>
      <c r="B2" s="195">
        <f ca="1">TODAY()</f>
        <v>45685</v>
      </c>
      <c r="C2" s="195"/>
      <c r="D2" s="7"/>
      <c r="E2" s="7"/>
      <c r="F2" s="7"/>
      <c r="G2" s="7"/>
      <c r="H2" s="7"/>
      <c r="I2" s="7">
        <v>3</v>
      </c>
      <c r="J2" s="81"/>
      <c r="L2">
        <v>2026</v>
      </c>
      <c r="M2">
        <v>2</v>
      </c>
      <c r="O2" s="22"/>
      <c r="P2" s="22"/>
      <c r="Q2" s="29" t="s">
        <v>103</v>
      </c>
      <c r="R2" s="29">
        <v>2</v>
      </c>
      <c r="S2" s="30">
        <v>98</v>
      </c>
    </row>
    <row r="3" spans="1:19" x14ac:dyDescent="0.2">
      <c r="A3" s="80"/>
      <c r="B3" s="7"/>
      <c r="C3" s="7"/>
      <c r="D3" s="7"/>
      <c r="E3" s="7"/>
      <c r="F3" s="7"/>
      <c r="G3" s="7"/>
      <c r="H3" s="7"/>
      <c r="I3" s="7"/>
      <c r="J3" s="81"/>
      <c r="M3">
        <v>3</v>
      </c>
      <c r="O3" s="22"/>
      <c r="P3" s="22"/>
      <c r="Q3" s="29" t="s">
        <v>89</v>
      </c>
      <c r="R3" s="29">
        <v>2</v>
      </c>
      <c r="S3" s="30">
        <v>98</v>
      </c>
    </row>
    <row r="4" spans="1:19" x14ac:dyDescent="0.2">
      <c r="A4" s="80"/>
      <c r="B4" s="175" t="str">
        <f>CONCATENATE(szemelyes!$F$9,szemelyes!$F$10,szemelyes!$F$11)</f>
        <v xml:space="preserve"> </v>
      </c>
      <c r="C4" s="175"/>
      <c r="D4" s="175"/>
      <c r="E4" s="175"/>
      <c r="F4" s="175"/>
      <c r="G4" s="175"/>
      <c r="H4" s="175"/>
      <c r="I4" s="175"/>
      <c r="J4" s="81"/>
      <c r="L4" s="23" t="s">
        <v>41</v>
      </c>
      <c r="M4">
        <v>4</v>
      </c>
      <c r="O4" s="22"/>
      <c r="P4" s="22"/>
      <c r="Q4" s="29" t="s">
        <v>90</v>
      </c>
      <c r="R4" s="29">
        <v>2</v>
      </c>
      <c r="S4" s="30">
        <v>98</v>
      </c>
    </row>
    <row r="5" spans="1:19" x14ac:dyDescent="0.2">
      <c r="A5" s="80"/>
      <c r="B5" s="175">
        <f>szemelyes!$D$1</f>
        <v>0</v>
      </c>
      <c r="C5" s="175"/>
      <c r="D5" s="175"/>
      <c r="E5" s="175"/>
      <c r="F5" s="175"/>
      <c r="G5" s="175"/>
      <c r="H5" s="175"/>
      <c r="I5" s="175"/>
      <c r="J5" s="81"/>
      <c r="L5" s="23" t="s">
        <v>42</v>
      </c>
      <c r="M5">
        <v>5</v>
      </c>
      <c r="O5" s="22"/>
      <c r="P5" s="22"/>
      <c r="Q5" s="29" t="s">
        <v>122</v>
      </c>
      <c r="R5" s="29">
        <v>2</v>
      </c>
      <c r="S5" s="30">
        <v>98</v>
      </c>
    </row>
    <row r="6" spans="1:19" x14ac:dyDescent="0.2">
      <c r="A6" s="80"/>
      <c r="B6" s="7"/>
      <c r="C6" s="7"/>
      <c r="D6" s="7"/>
      <c r="E6" s="7"/>
      <c r="F6" s="7"/>
      <c r="G6" s="7"/>
      <c r="H6" s="7"/>
      <c r="I6" s="7"/>
      <c r="J6" s="81"/>
      <c r="M6">
        <v>6</v>
      </c>
      <c r="O6" s="22"/>
      <c r="P6" s="22"/>
      <c r="Q6" s="29" t="s">
        <v>105</v>
      </c>
      <c r="R6" s="29">
        <v>1</v>
      </c>
      <c r="S6" s="30">
        <v>112</v>
      </c>
    </row>
    <row r="7" spans="1:19" ht="15" x14ac:dyDescent="0.2">
      <c r="A7" s="80"/>
      <c r="B7" s="176" t="s">
        <v>126</v>
      </c>
      <c r="C7" s="176"/>
      <c r="D7" s="176"/>
      <c r="E7" s="176"/>
      <c r="F7" s="176"/>
      <c r="G7" s="176"/>
      <c r="H7" s="176"/>
      <c r="I7" s="176"/>
      <c r="J7" s="81"/>
      <c r="M7">
        <v>7</v>
      </c>
      <c r="O7" s="22"/>
      <c r="P7" s="22"/>
      <c r="Q7" s="29" t="s">
        <v>91</v>
      </c>
      <c r="R7" s="29">
        <v>4</v>
      </c>
      <c r="S7" s="30">
        <v>70</v>
      </c>
    </row>
    <row r="8" spans="1:19" x14ac:dyDescent="0.2">
      <c r="A8" s="80"/>
      <c r="B8" s="173"/>
      <c r="C8" s="173"/>
      <c r="D8" s="173"/>
      <c r="E8" s="173"/>
      <c r="F8" s="173"/>
      <c r="G8" s="173"/>
      <c r="H8" s="173"/>
      <c r="I8" s="173"/>
      <c r="J8" s="81"/>
      <c r="M8">
        <v>8</v>
      </c>
      <c r="O8" s="22"/>
      <c r="P8" s="22"/>
      <c r="Q8" s="29" t="s">
        <v>107</v>
      </c>
      <c r="R8" s="29">
        <v>2</v>
      </c>
      <c r="S8" s="30">
        <v>98</v>
      </c>
    </row>
    <row r="9" spans="1:19" x14ac:dyDescent="0.2">
      <c r="A9" s="82"/>
      <c r="B9" s="7"/>
      <c r="C9" s="7"/>
      <c r="D9" s="7"/>
      <c r="E9" s="7"/>
      <c r="F9" s="7"/>
      <c r="G9" s="7"/>
      <c r="H9" s="7"/>
      <c r="I9" s="83"/>
      <c r="J9" s="81"/>
      <c r="M9">
        <v>9</v>
      </c>
      <c r="O9" s="22"/>
      <c r="P9" s="22"/>
      <c r="Q9" s="29" t="s">
        <v>108</v>
      </c>
      <c r="R9" s="29">
        <v>2</v>
      </c>
      <c r="S9" s="30">
        <v>98</v>
      </c>
    </row>
    <row r="10" spans="1:19" x14ac:dyDescent="0.2">
      <c r="A10" s="82"/>
      <c r="B10" s="55" t="s">
        <v>131</v>
      </c>
      <c r="C10" s="196" t="str">
        <f>CONCATENATE(szemelyes!F9," ",szemelyes!F11)</f>
        <v xml:space="preserve"> </v>
      </c>
      <c r="D10" s="196"/>
      <c r="E10" s="196"/>
      <c r="F10" s="71" t="s">
        <v>132</v>
      </c>
      <c r="G10" s="71"/>
      <c r="H10" s="72">
        <f>szemelyes!$F$27</f>
        <v>0</v>
      </c>
      <c r="I10" s="72"/>
      <c r="J10" s="76"/>
      <c r="M10">
        <v>10</v>
      </c>
      <c r="O10" s="22"/>
      <c r="P10" s="22"/>
      <c r="Q10" s="29" t="s">
        <v>109</v>
      </c>
      <c r="R10" s="29">
        <v>2</v>
      </c>
      <c r="S10" s="30">
        <v>98</v>
      </c>
    </row>
    <row r="11" spans="1:19" x14ac:dyDescent="0.2">
      <c r="A11" s="82"/>
      <c r="B11" s="55"/>
      <c r="C11" s="55"/>
      <c r="D11" s="55"/>
      <c r="E11" s="55"/>
      <c r="F11" s="73" t="s">
        <v>133</v>
      </c>
      <c r="G11" s="73"/>
      <c r="H11" s="72">
        <f>szemelyes!$F$29</f>
        <v>0</v>
      </c>
      <c r="I11" s="55"/>
      <c r="J11" s="74"/>
      <c r="M11">
        <v>11</v>
      </c>
      <c r="O11" s="22"/>
      <c r="P11" s="22"/>
      <c r="Q11" s="29" t="s">
        <v>113</v>
      </c>
      <c r="R11" s="29">
        <v>1</v>
      </c>
      <c r="S11" s="30">
        <v>112</v>
      </c>
    </row>
    <row r="12" spans="1:19" ht="24" customHeight="1" x14ac:dyDescent="0.2">
      <c r="A12" s="82"/>
      <c r="B12" s="55" t="str">
        <f>[2]szemelyes!B13</f>
        <v>Beosztás</v>
      </c>
      <c r="C12" s="72">
        <f>szemelyes!$F$13</f>
        <v>0</v>
      </c>
      <c r="D12" s="55"/>
      <c r="E12" s="55"/>
      <c r="F12" s="55"/>
      <c r="G12" s="55"/>
      <c r="H12" s="55"/>
      <c r="I12" s="55"/>
      <c r="J12" s="74"/>
      <c r="M12">
        <v>12</v>
      </c>
      <c r="O12" s="22"/>
      <c r="P12" s="22"/>
      <c r="Q12" s="29" t="s">
        <v>92</v>
      </c>
      <c r="R12" s="29">
        <v>4</v>
      </c>
      <c r="S12" s="30">
        <v>70</v>
      </c>
    </row>
    <row r="13" spans="1:19" x14ac:dyDescent="0.2">
      <c r="A13" s="84"/>
      <c r="B13" s="55"/>
      <c r="C13" s="55"/>
      <c r="D13" s="55"/>
      <c r="E13" s="55"/>
      <c r="F13" s="55"/>
      <c r="G13" s="55"/>
      <c r="H13" s="55"/>
      <c r="I13" s="55"/>
      <c r="J13" s="74"/>
      <c r="M13">
        <v>13</v>
      </c>
      <c r="O13" s="22"/>
      <c r="P13" s="22"/>
      <c r="Q13" s="29" t="s">
        <v>93</v>
      </c>
      <c r="R13" s="29">
        <v>1</v>
      </c>
      <c r="S13" s="30">
        <v>112</v>
      </c>
    </row>
    <row r="14" spans="1:19" x14ac:dyDescent="0.2">
      <c r="A14" s="82"/>
      <c r="B14" s="55" t="str">
        <f>[2]szemelyes!B15</f>
        <v>Kar</v>
      </c>
      <c r="C14" s="72">
        <f>szemelyes!$C$15</f>
        <v>0</v>
      </c>
      <c r="D14" s="55" t="str">
        <f>[2]szemelyes!D15</f>
        <v>Tanszék</v>
      </c>
      <c r="E14" s="72">
        <f>szemelyes!$F$15</f>
        <v>0</v>
      </c>
      <c r="F14" s="55"/>
      <c r="G14" s="55"/>
      <c r="H14" s="55"/>
      <c r="I14" s="55"/>
      <c r="J14" s="74"/>
      <c r="M14">
        <v>14</v>
      </c>
      <c r="O14" s="22"/>
      <c r="P14" s="22"/>
      <c r="Q14" s="29" t="s">
        <v>97</v>
      </c>
      <c r="R14" s="29">
        <v>2</v>
      </c>
      <c r="S14" s="30">
        <v>98</v>
      </c>
    </row>
    <row r="15" spans="1:19" x14ac:dyDescent="0.2">
      <c r="A15" s="82"/>
      <c r="B15" s="55"/>
      <c r="C15" s="55"/>
      <c r="D15" s="55"/>
      <c r="E15" s="55"/>
      <c r="F15" s="55"/>
      <c r="G15" s="55"/>
      <c r="H15" s="55"/>
      <c r="I15" s="55"/>
      <c r="J15" s="74"/>
      <c r="M15">
        <v>15</v>
      </c>
      <c r="O15" s="22"/>
      <c r="P15" s="22"/>
      <c r="Q15" s="29" t="s">
        <v>110</v>
      </c>
      <c r="R15" s="29">
        <v>2</v>
      </c>
      <c r="S15" s="30">
        <v>98</v>
      </c>
    </row>
    <row r="16" spans="1:19" x14ac:dyDescent="0.2">
      <c r="A16" s="82"/>
      <c r="B16" s="75" t="s">
        <v>46</v>
      </c>
      <c r="C16" s="75"/>
      <c r="D16" s="197">
        <f>munkaterv!$D$11</f>
        <v>0</v>
      </c>
      <c r="E16" s="197"/>
      <c r="F16" s="197"/>
      <c r="G16" s="197"/>
      <c r="H16" s="197"/>
      <c r="I16" s="72"/>
      <c r="J16" s="74"/>
      <c r="M16">
        <v>16</v>
      </c>
      <c r="O16" s="22"/>
      <c r="P16" s="22"/>
      <c r="Q16" s="29" t="s">
        <v>94</v>
      </c>
      <c r="R16" s="29">
        <v>3</v>
      </c>
      <c r="S16" s="30">
        <v>84</v>
      </c>
    </row>
    <row r="17" spans="1:19" x14ac:dyDescent="0.2">
      <c r="A17" s="82"/>
      <c r="B17" s="55"/>
      <c r="C17" s="55"/>
      <c r="D17" s="55"/>
      <c r="E17" s="55"/>
      <c r="F17" s="55"/>
      <c r="G17" s="55"/>
      <c r="H17" s="55"/>
      <c r="I17" s="55"/>
      <c r="J17" s="74"/>
      <c r="M17">
        <v>17</v>
      </c>
      <c r="O17" s="22"/>
      <c r="P17" s="22"/>
      <c r="Q17" s="29" t="s">
        <v>95</v>
      </c>
      <c r="R17" s="29">
        <v>4</v>
      </c>
      <c r="S17" s="30">
        <v>70</v>
      </c>
    </row>
    <row r="18" spans="1:19" x14ac:dyDescent="0.2">
      <c r="A18" s="82"/>
      <c r="B18" s="75" t="s">
        <v>134</v>
      </c>
      <c r="C18" s="75"/>
      <c r="D18" s="197">
        <f>munkaterv!$D$13</f>
        <v>0</v>
      </c>
      <c r="E18" s="197"/>
      <c r="F18" s="197"/>
      <c r="G18" s="72"/>
      <c r="H18" s="72"/>
      <c r="I18" s="72"/>
      <c r="J18" s="74"/>
      <c r="M18">
        <v>18</v>
      </c>
      <c r="O18" s="22"/>
      <c r="P18" s="22"/>
      <c r="Q18" s="29" t="s">
        <v>1326</v>
      </c>
      <c r="R18" s="29">
        <v>3</v>
      </c>
      <c r="S18" s="30">
        <v>84</v>
      </c>
    </row>
    <row r="19" spans="1:19" x14ac:dyDescent="0.2">
      <c r="A19" s="82"/>
      <c r="B19" s="9"/>
      <c r="C19" s="9"/>
      <c r="D19" s="9"/>
      <c r="E19" s="9"/>
      <c r="F19" s="9"/>
      <c r="G19" s="9"/>
      <c r="H19" s="9"/>
      <c r="I19" s="9"/>
      <c r="J19" s="81"/>
      <c r="M19">
        <v>19</v>
      </c>
      <c r="O19" s="22"/>
      <c r="P19" s="22"/>
      <c r="Q19" s="29" t="s">
        <v>96</v>
      </c>
      <c r="R19" s="29">
        <v>3</v>
      </c>
      <c r="S19" s="30">
        <v>84</v>
      </c>
    </row>
    <row r="20" spans="1:19" ht="13.5" thickBot="1" x14ac:dyDescent="0.25">
      <c r="A20" s="82"/>
      <c r="B20" s="9"/>
      <c r="C20" s="9"/>
      <c r="D20" s="9"/>
      <c r="E20" s="9"/>
      <c r="F20" s="9"/>
      <c r="G20" s="9"/>
      <c r="H20" s="9"/>
      <c r="I20" s="9"/>
      <c r="J20" s="81"/>
      <c r="M20">
        <v>20</v>
      </c>
      <c r="O20" s="22"/>
      <c r="P20" s="22"/>
      <c r="Q20" s="29" t="s">
        <v>104</v>
      </c>
      <c r="R20" s="29">
        <v>3</v>
      </c>
      <c r="S20" s="30">
        <v>84</v>
      </c>
    </row>
    <row r="21" spans="1:19" x14ac:dyDescent="0.2">
      <c r="A21" s="82"/>
      <c r="B21" s="63"/>
      <c r="C21" s="64"/>
      <c r="D21" s="64"/>
      <c r="E21" s="64"/>
      <c r="F21" s="64"/>
      <c r="G21" s="64"/>
      <c r="H21" s="64"/>
      <c r="I21" s="65"/>
      <c r="J21" s="81"/>
      <c r="M21">
        <v>21</v>
      </c>
      <c r="O21" s="22"/>
      <c r="P21" s="22"/>
      <c r="Q21" s="29" t="s">
        <v>112</v>
      </c>
      <c r="R21" s="29">
        <v>2</v>
      </c>
      <c r="S21" s="30">
        <v>98</v>
      </c>
    </row>
    <row r="22" spans="1:19" x14ac:dyDescent="0.2">
      <c r="A22" s="82"/>
      <c r="B22" s="44" t="s">
        <v>127</v>
      </c>
      <c r="C22" s="40"/>
      <c r="D22" s="50"/>
      <c r="E22" s="46"/>
      <c r="F22" s="46"/>
      <c r="G22" s="50"/>
      <c r="H22" s="41">
        <v>5</v>
      </c>
      <c r="I22" s="66" t="s">
        <v>65</v>
      </c>
      <c r="J22" s="81"/>
      <c r="M22">
        <v>22</v>
      </c>
      <c r="O22" s="22"/>
      <c r="P22" s="22"/>
      <c r="Q22" s="29" t="s">
        <v>111</v>
      </c>
      <c r="R22" s="29">
        <v>2</v>
      </c>
      <c r="S22" s="30">
        <v>98</v>
      </c>
    </row>
    <row r="23" spans="1:19" x14ac:dyDescent="0.2">
      <c r="A23" s="82"/>
      <c r="B23" s="67" t="s">
        <v>1334</v>
      </c>
      <c r="C23" s="68"/>
      <c r="D23" s="68"/>
      <c r="E23" s="68"/>
      <c r="F23" s="68"/>
      <c r="G23" s="68"/>
      <c r="H23" s="68"/>
      <c r="I23" s="69"/>
      <c r="J23" s="81"/>
      <c r="M23">
        <v>23</v>
      </c>
      <c r="O23" s="22"/>
      <c r="P23" s="22"/>
      <c r="Q23" s="29" t="s">
        <v>114</v>
      </c>
      <c r="R23" s="29">
        <v>3</v>
      </c>
      <c r="S23" s="30">
        <v>84</v>
      </c>
    </row>
    <row r="24" spans="1:19" x14ac:dyDescent="0.2">
      <c r="A24" s="82"/>
      <c r="B24" s="52"/>
      <c r="C24" s="51"/>
      <c r="D24" s="51"/>
      <c r="E24" s="51"/>
      <c r="F24" s="51"/>
      <c r="G24" s="51"/>
      <c r="H24" s="51"/>
      <c r="I24" s="53"/>
      <c r="J24" s="81"/>
      <c r="M24">
        <v>24</v>
      </c>
      <c r="O24" s="22"/>
      <c r="P24" s="22"/>
      <c r="Q24" s="29" t="s">
        <v>98</v>
      </c>
      <c r="R24" s="29">
        <v>2</v>
      </c>
      <c r="S24" s="30">
        <v>98</v>
      </c>
    </row>
    <row r="25" spans="1:19" x14ac:dyDescent="0.2">
      <c r="A25" s="82"/>
      <c r="B25" s="44" t="s">
        <v>0</v>
      </c>
      <c r="C25" s="40"/>
      <c r="D25" s="188"/>
      <c r="E25" s="188"/>
      <c r="F25" s="188"/>
      <c r="G25" s="188"/>
      <c r="H25" s="40"/>
      <c r="I25" s="45"/>
      <c r="J25" s="81"/>
      <c r="M25">
        <v>25</v>
      </c>
      <c r="O25" s="22"/>
      <c r="P25" s="22"/>
      <c r="Q25" s="29" t="s">
        <v>106</v>
      </c>
      <c r="R25" s="29">
        <v>3</v>
      </c>
      <c r="S25" s="30">
        <v>84</v>
      </c>
    </row>
    <row r="26" spans="1:19" x14ac:dyDescent="0.2">
      <c r="A26" s="82"/>
      <c r="B26" s="54"/>
      <c r="C26" s="55"/>
      <c r="D26" s="55"/>
      <c r="E26" s="55"/>
      <c r="F26" s="55"/>
      <c r="G26" s="55"/>
      <c r="H26" s="55"/>
      <c r="I26" s="56"/>
      <c r="J26" s="81"/>
      <c r="M26">
        <v>26</v>
      </c>
      <c r="O26" s="22"/>
      <c r="P26" s="22"/>
      <c r="Q26" s="29" t="s">
        <v>115</v>
      </c>
      <c r="R26" s="29">
        <v>1</v>
      </c>
      <c r="S26" s="30">
        <v>112</v>
      </c>
    </row>
    <row r="27" spans="1:19" x14ac:dyDescent="0.2">
      <c r="A27" s="82"/>
      <c r="B27" s="44" t="s">
        <v>128</v>
      </c>
      <c r="C27" s="40"/>
      <c r="D27" s="50"/>
      <c r="E27" s="50"/>
      <c r="F27" s="50"/>
      <c r="G27" s="50"/>
      <c r="H27" s="50"/>
      <c r="I27" s="45"/>
      <c r="J27" s="81"/>
      <c r="M27">
        <v>27</v>
      </c>
      <c r="O27" s="22"/>
      <c r="P27" s="22"/>
      <c r="Q27" s="29" t="s">
        <v>153</v>
      </c>
      <c r="R27" s="29">
        <v>4</v>
      </c>
      <c r="S27" s="30">
        <v>70</v>
      </c>
    </row>
    <row r="28" spans="1:19" x14ac:dyDescent="0.2">
      <c r="A28" s="82"/>
      <c r="B28" s="57"/>
      <c r="C28" s="40"/>
      <c r="D28" s="40"/>
      <c r="E28" s="40"/>
      <c r="F28" s="40"/>
      <c r="G28" s="40"/>
      <c r="H28" s="40"/>
      <c r="I28" s="45"/>
      <c r="J28" s="81"/>
      <c r="M28">
        <v>28</v>
      </c>
      <c r="O28" s="22"/>
      <c r="P28" s="22"/>
      <c r="Q28" s="29" t="s">
        <v>99</v>
      </c>
      <c r="R28" s="29">
        <v>3</v>
      </c>
      <c r="S28" s="30">
        <v>84</v>
      </c>
    </row>
    <row r="29" spans="1:19" x14ac:dyDescent="0.2">
      <c r="A29" s="82"/>
      <c r="B29" s="58"/>
      <c r="C29" s="41"/>
      <c r="D29" s="42" t="s">
        <v>67</v>
      </c>
      <c r="E29" s="41"/>
      <c r="F29" s="42" t="s">
        <v>68</v>
      </c>
      <c r="G29" s="41"/>
      <c r="H29" s="42" t="s">
        <v>65</v>
      </c>
      <c r="I29" s="45"/>
      <c r="J29" s="81"/>
      <c r="M29">
        <v>29</v>
      </c>
      <c r="O29" s="22"/>
      <c r="P29" s="22"/>
      <c r="Q29" s="29" t="s">
        <v>100</v>
      </c>
      <c r="R29" s="29">
        <v>4</v>
      </c>
      <c r="S29" s="30">
        <v>70</v>
      </c>
    </row>
    <row r="30" spans="1:19" x14ac:dyDescent="0.2">
      <c r="A30" s="82"/>
      <c r="B30" s="57"/>
      <c r="C30" s="40"/>
      <c r="D30" s="42"/>
      <c r="E30" s="40"/>
      <c r="F30" s="42"/>
      <c r="G30" s="40"/>
      <c r="H30" s="42"/>
      <c r="I30" s="45"/>
      <c r="J30" s="81"/>
      <c r="M30">
        <v>30</v>
      </c>
      <c r="O30" s="22"/>
      <c r="P30" s="22"/>
      <c r="Q30" s="29" t="s">
        <v>101</v>
      </c>
      <c r="R30" s="29">
        <v>2</v>
      </c>
      <c r="S30" s="30">
        <v>98</v>
      </c>
    </row>
    <row r="31" spans="1:19" ht="12.75" customHeight="1" x14ac:dyDescent="0.2">
      <c r="A31" s="82"/>
      <c r="B31" s="59"/>
      <c r="C31" s="43"/>
      <c r="D31" s="42"/>
      <c r="E31" s="43"/>
      <c r="F31" s="42"/>
      <c r="G31" s="43"/>
      <c r="H31" s="42"/>
      <c r="I31" s="45"/>
      <c r="J31" s="81"/>
      <c r="M31">
        <v>31</v>
      </c>
      <c r="O31" s="22"/>
      <c r="P31" s="22"/>
      <c r="Q31" s="22"/>
    </row>
    <row r="32" spans="1:19" x14ac:dyDescent="0.2">
      <c r="A32" s="82"/>
      <c r="B32" s="44" t="s">
        <v>129</v>
      </c>
      <c r="C32" s="40"/>
      <c r="D32" s="42"/>
      <c r="E32" s="50"/>
      <c r="F32" s="42"/>
      <c r="G32" s="50"/>
      <c r="H32" s="42"/>
      <c r="I32" s="45"/>
      <c r="J32" s="81"/>
      <c r="O32" s="22"/>
      <c r="P32" s="22"/>
      <c r="Q32" s="22"/>
    </row>
    <row r="33" spans="1:19" x14ac:dyDescent="0.2">
      <c r="A33" s="82"/>
      <c r="B33" s="57"/>
      <c r="C33" s="40"/>
      <c r="D33" s="42"/>
      <c r="E33" s="40"/>
      <c r="F33" s="42"/>
      <c r="G33" s="40"/>
      <c r="H33" s="42"/>
      <c r="I33" s="45"/>
      <c r="J33" s="81"/>
      <c r="O33" s="22"/>
      <c r="P33" s="22"/>
      <c r="Q33" s="29" t="str">
        <f>CONCATENATE(C16,".",E16,".",G16)</f>
        <v>..</v>
      </c>
      <c r="R33" s="29"/>
      <c r="S33" s="30" t="e">
        <f>Q35-Q33+1</f>
        <v>#VALUE!</v>
      </c>
    </row>
    <row r="34" spans="1:19" x14ac:dyDescent="0.2">
      <c r="A34" s="82"/>
      <c r="B34" s="58" t="s">
        <v>66</v>
      </c>
      <c r="C34" s="41"/>
      <c r="D34" s="42" t="s">
        <v>67</v>
      </c>
      <c r="E34" s="41"/>
      <c r="F34" s="42" t="s">
        <v>68</v>
      </c>
      <c r="G34" s="41"/>
      <c r="H34" s="42" t="s">
        <v>65</v>
      </c>
      <c r="I34" s="45"/>
      <c r="J34" s="81"/>
      <c r="O34" s="22"/>
      <c r="P34" s="22"/>
      <c r="Q34" s="29"/>
      <c r="R34" s="29"/>
      <c r="S34" s="30"/>
    </row>
    <row r="35" spans="1:19" x14ac:dyDescent="0.2">
      <c r="A35" s="82"/>
      <c r="B35" s="57"/>
      <c r="C35" s="40"/>
      <c r="D35" s="42"/>
      <c r="E35" s="40"/>
      <c r="F35" s="42"/>
      <c r="G35" s="40"/>
      <c r="H35" s="42"/>
      <c r="I35" s="45"/>
      <c r="J35" s="81"/>
      <c r="O35" s="22"/>
      <c r="P35" s="22"/>
      <c r="Q35" s="29" t="str">
        <f>CONCATENATE(C18,".",E18,".",G18)</f>
        <v>..</v>
      </c>
      <c r="R35" s="30"/>
      <c r="S35" s="30"/>
    </row>
    <row r="36" spans="1:19" x14ac:dyDescent="0.2">
      <c r="A36" s="82"/>
      <c r="B36" s="58" t="s">
        <v>69</v>
      </c>
      <c r="C36" s="41"/>
      <c r="D36" s="42" t="s">
        <v>67</v>
      </c>
      <c r="E36" s="41"/>
      <c r="F36" s="42" t="s">
        <v>68</v>
      </c>
      <c r="G36" s="41"/>
      <c r="H36" s="42" t="s">
        <v>65</v>
      </c>
      <c r="I36" s="45"/>
      <c r="J36" s="81"/>
      <c r="O36" s="22"/>
      <c r="P36" s="22"/>
      <c r="Q36" s="22"/>
    </row>
    <row r="37" spans="1:19" x14ac:dyDescent="0.2">
      <c r="A37" s="82"/>
      <c r="B37" s="57" t="str">
        <f>IF(ISERROR(IF(S33&lt;&gt;H22,"Figyelem! Az oktatási  időszak tervezett ideje nem egyezik meg a megadott időtartammal!",""))," ",IF(S33&lt;&gt;H22,"Figyelem! Az oktatási  időszak tervezett ideje nem egyezik meg a megadott időtartammal!",""))</f>
        <v xml:space="preserve"> </v>
      </c>
      <c r="C37" s="43"/>
      <c r="D37" s="42"/>
      <c r="E37" s="43"/>
      <c r="F37" s="42"/>
      <c r="G37" s="43"/>
      <c r="H37" s="42"/>
      <c r="I37" s="45"/>
      <c r="J37" s="81"/>
      <c r="O37" s="22"/>
      <c r="P37" s="22"/>
      <c r="Q37" s="22"/>
    </row>
    <row r="38" spans="1:19" x14ac:dyDescent="0.2">
      <c r="A38" s="82"/>
      <c r="B38" s="57"/>
      <c r="C38" s="40"/>
      <c r="D38" s="42"/>
      <c r="E38" s="40"/>
      <c r="F38" s="42"/>
      <c r="G38" s="40"/>
      <c r="H38" s="42"/>
      <c r="I38" s="45"/>
      <c r="J38" s="81"/>
      <c r="O38" s="22"/>
      <c r="P38" s="22"/>
      <c r="Q38" s="22"/>
    </row>
    <row r="39" spans="1:19" ht="12.75" customHeight="1" x14ac:dyDescent="0.2">
      <c r="A39" s="82"/>
      <c r="B39" s="44" t="s">
        <v>130</v>
      </c>
      <c r="C39" s="40"/>
      <c r="D39" s="42"/>
      <c r="E39" s="60"/>
      <c r="F39" s="61"/>
      <c r="G39" s="60"/>
      <c r="H39" s="61"/>
      <c r="I39" s="62"/>
      <c r="J39" s="81"/>
      <c r="O39" s="22"/>
      <c r="P39" s="22"/>
      <c r="Q39" s="22"/>
    </row>
    <row r="40" spans="1:19" x14ac:dyDescent="0.2">
      <c r="A40" s="82"/>
      <c r="B40" s="70"/>
      <c r="C40" s="40"/>
      <c r="D40" s="42"/>
      <c r="E40" s="60"/>
      <c r="F40" s="61"/>
      <c r="G40" s="60"/>
      <c r="H40" s="61"/>
      <c r="I40" s="62"/>
      <c r="J40" s="81"/>
      <c r="O40" s="22"/>
      <c r="P40" s="22"/>
      <c r="Q40" s="22"/>
    </row>
    <row r="41" spans="1:19" x14ac:dyDescent="0.2">
      <c r="A41" s="82"/>
      <c r="B41" s="58"/>
      <c r="C41" s="41"/>
      <c r="D41" s="42" t="s">
        <v>67</v>
      </c>
      <c r="E41" s="41"/>
      <c r="F41" s="42" t="s">
        <v>68</v>
      </c>
      <c r="G41" s="41"/>
      <c r="H41" s="42" t="s">
        <v>65</v>
      </c>
      <c r="I41" s="45"/>
      <c r="J41" s="81"/>
      <c r="O41" s="22"/>
      <c r="P41" s="22"/>
      <c r="Q41" s="22"/>
    </row>
    <row r="42" spans="1:19" ht="13.5" thickBot="1" x14ac:dyDescent="0.25">
      <c r="A42" s="82"/>
      <c r="B42" s="47"/>
      <c r="C42" s="48"/>
      <c r="D42" s="48"/>
      <c r="E42" s="48"/>
      <c r="F42" s="48"/>
      <c r="G42" s="48"/>
      <c r="H42" s="48"/>
      <c r="I42" s="49"/>
      <c r="J42" s="81"/>
      <c r="O42" s="22"/>
      <c r="P42" s="22"/>
      <c r="Q42" s="22"/>
    </row>
    <row r="43" spans="1:19" x14ac:dyDescent="0.2">
      <c r="A43" s="82"/>
      <c r="B43" s="19"/>
      <c r="C43" s="9"/>
      <c r="D43" s="9"/>
      <c r="E43" s="9"/>
      <c r="F43" s="9"/>
      <c r="G43" s="9"/>
      <c r="H43" s="9"/>
      <c r="I43" s="9"/>
      <c r="J43" s="81"/>
      <c r="O43" s="22"/>
      <c r="P43" s="22"/>
      <c r="Q43" s="22"/>
    </row>
    <row r="44" spans="1:19" x14ac:dyDescent="0.2">
      <c r="A44" s="82"/>
      <c r="B44" s="19"/>
      <c r="C44" s="9"/>
      <c r="D44" s="9"/>
      <c r="E44" s="9"/>
      <c r="F44" s="9"/>
      <c r="G44" s="9"/>
      <c r="H44" s="9"/>
      <c r="I44" s="9"/>
      <c r="J44" s="81"/>
      <c r="O44" s="22"/>
      <c r="P44" s="22"/>
      <c r="Q44" s="22"/>
    </row>
    <row r="45" spans="1:19" ht="30.75" customHeight="1" x14ac:dyDescent="0.2">
      <c r="A45" s="82"/>
      <c r="B45" s="7"/>
      <c r="C45" s="7"/>
      <c r="D45" s="7"/>
      <c r="E45" s="7"/>
      <c r="F45" s="7"/>
      <c r="G45" s="7"/>
      <c r="H45" s="7"/>
      <c r="I45" s="7"/>
      <c r="J45" s="81"/>
      <c r="O45" s="22"/>
      <c r="P45" s="22"/>
      <c r="Q45" s="22"/>
    </row>
    <row r="46" spans="1:19" x14ac:dyDescent="0.2">
      <c r="A46" s="82"/>
      <c r="B46" s="7"/>
      <c r="C46" s="7"/>
      <c r="D46" s="7"/>
      <c r="E46" s="7"/>
      <c r="F46" s="7"/>
      <c r="G46" s="7"/>
      <c r="H46" s="7"/>
      <c r="I46" s="7"/>
      <c r="J46" s="81"/>
      <c r="O46" s="22"/>
      <c r="P46" s="22"/>
      <c r="Q46" s="22"/>
    </row>
    <row r="47" spans="1:19" ht="27" customHeight="1" x14ac:dyDescent="0.2">
      <c r="A47" s="82"/>
      <c r="B47" s="193" t="s">
        <v>152</v>
      </c>
      <c r="C47" s="193"/>
      <c r="D47" s="193"/>
      <c r="E47" s="193"/>
      <c r="F47" s="193"/>
      <c r="G47" s="193"/>
      <c r="H47" s="193"/>
      <c r="I47" s="193"/>
      <c r="J47" s="81"/>
      <c r="O47" s="22"/>
      <c r="P47" s="22"/>
      <c r="Q47" s="22"/>
    </row>
    <row r="48" spans="1:19" x14ac:dyDescent="0.2">
      <c r="A48" s="82"/>
      <c r="B48" s="9"/>
      <c r="C48" s="9"/>
      <c r="D48" s="9"/>
      <c r="E48" s="9"/>
      <c r="F48" s="9"/>
      <c r="G48" s="9"/>
      <c r="H48" s="9"/>
      <c r="I48" s="9"/>
      <c r="J48" s="81"/>
      <c r="O48" s="22"/>
      <c r="P48" s="22"/>
      <c r="Q48" s="22"/>
    </row>
    <row r="49" spans="1:17" x14ac:dyDescent="0.2">
      <c r="A49" s="82"/>
      <c r="B49" s="9"/>
      <c r="C49" s="9"/>
      <c r="D49" s="9"/>
      <c r="E49" s="9"/>
      <c r="F49" s="9"/>
      <c r="G49" s="9"/>
      <c r="H49" s="9"/>
      <c r="I49" s="9"/>
      <c r="J49" s="81"/>
      <c r="O49" s="22"/>
      <c r="P49" s="22"/>
      <c r="Q49" s="22"/>
    </row>
    <row r="50" spans="1:17" ht="12.75" customHeight="1" x14ac:dyDescent="0.2">
      <c r="A50" s="82"/>
      <c r="B50" s="192"/>
      <c r="C50" s="192"/>
      <c r="D50" s="192"/>
      <c r="E50" s="192"/>
      <c r="F50" s="192"/>
      <c r="G50" s="192"/>
      <c r="H50" s="192"/>
      <c r="I50" s="192"/>
      <c r="J50" s="81"/>
      <c r="O50" s="22"/>
      <c r="P50" s="22"/>
      <c r="Q50" s="22"/>
    </row>
    <row r="51" spans="1:17" ht="20.25" customHeight="1" x14ac:dyDescent="0.2">
      <c r="A51" s="80"/>
      <c r="B51" s="19"/>
      <c r="C51" s="9"/>
      <c r="D51" s="9"/>
      <c r="E51" s="9"/>
      <c r="F51" s="9"/>
      <c r="G51" s="9"/>
      <c r="H51" s="9"/>
      <c r="I51" s="9"/>
      <c r="J51" s="81"/>
      <c r="O51" s="22"/>
      <c r="P51" s="22"/>
      <c r="Q51" s="22"/>
    </row>
    <row r="52" spans="1:17" ht="30" customHeight="1" thickBot="1" x14ac:dyDescent="0.25">
      <c r="A52" s="85"/>
      <c r="B52" s="86" t="s">
        <v>70</v>
      </c>
      <c r="C52" s="198">
        <f ca="1">TODAY()</f>
        <v>45685</v>
      </c>
      <c r="D52" s="198"/>
      <c r="E52" s="198"/>
      <c r="F52" s="198"/>
      <c r="G52" s="87"/>
      <c r="H52" s="87"/>
      <c r="I52" s="87"/>
      <c r="J52" s="88"/>
      <c r="O52" s="22"/>
      <c r="P52" s="22"/>
      <c r="Q52" s="22"/>
    </row>
    <row r="53" spans="1:17" x14ac:dyDescent="0.2">
      <c r="B53" s="24"/>
      <c r="C53" s="194"/>
      <c r="D53" s="194"/>
      <c r="E53" s="194"/>
      <c r="F53" s="194"/>
      <c r="G53" s="9"/>
      <c r="H53" s="9"/>
      <c r="I53" s="9"/>
      <c r="O53" s="22"/>
      <c r="P53" s="22"/>
      <c r="Q53" s="22"/>
    </row>
    <row r="54" spans="1:17" x14ac:dyDescent="0.2">
      <c r="O54" s="22"/>
      <c r="P54" s="22"/>
      <c r="Q54" s="22"/>
    </row>
    <row r="55" spans="1:17" x14ac:dyDescent="0.2">
      <c r="O55" s="22"/>
      <c r="P55" s="22"/>
      <c r="Q55" s="22"/>
    </row>
    <row r="56" spans="1:17" x14ac:dyDescent="0.2">
      <c r="O56" s="22"/>
      <c r="P56" s="22"/>
      <c r="Q56" s="22"/>
    </row>
    <row r="57" spans="1:17" x14ac:dyDescent="0.2">
      <c r="O57" s="22"/>
      <c r="P57" s="22"/>
      <c r="Q57" s="22"/>
    </row>
    <row r="58" spans="1:17" x14ac:dyDescent="0.2">
      <c r="O58" s="22"/>
      <c r="P58" s="22"/>
      <c r="Q58" s="22"/>
    </row>
    <row r="59" spans="1:17" x14ac:dyDescent="0.2">
      <c r="O59" s="22"/>
      <c r="P59" s="22"/>
      <c r="Q59" s="22"/>
    </row>
    <row r="60" spans="1:17" x14ac:dyDescent="0.2">
      <c r="O60" s="22"/>
      <c r="P60" s="22"/>
      <c r="Q60" s="22"/>
    </row>
    <row r="61" spans="1:17" x14ac:dyDescent="0.2">
      <c r="O61" s="22"/>
      <c r="P61" s="22"/>
      <c r="Q61" s="22"/>
    </row>
    <row r="62" spans="1:17" x14ac:dyDescent="0.2">
      <c r="O62" s="22"/>
      <c r="P62" s="22"/>
      <c r="Q62" s="22"/>
    </row>
  </sheetData>
  <mergeCells count="13">
    <mergeCell ref="B50:I50"/>
    <mergeCell ref="B47:I47"/>
    <mergeCell ref="D25:G25"/>
    <mergeCell ref="C53:F53"/>
    <mergeCell ref="B2:C2"/>
    <mergeCell ref="B4:I4"/>
    <mergeCell ref="B5:I5"/>
    <mergeCell ref="B7:I7"/>
    <mergeCell ref="B8:I8"/>
    <mergeCell ref="C10:E10"/>
    <mergeCell ref="D16:H16"/>
    <mergeCell ref="D18:F18"/>
    <mergeCell ref="C52:F52"/>
  </mergeCells>
  <phoneticPr fontId="2" type="noConversion"/>
  <conditionalFormatting sqref="C25:F26 G26 C21:F23 H22 G21:G22 H30 D24:H24 G29:G30 C28:F30 D21:H21">
    <cfRule type="cellIs" dxfId="16" priority="30" stopIfTrue="1" operator="equal">
      <formula>"0"</formula>
    </cfRule>
  </conditionalFormatting>
  <conditionalFormatting sqref="B5:I5">
    <cfRule type="cellIs" dxfId="15" priority="33" stopIfTrue="1" operator="equal">
      <formula>0</formula>
    </cfRule>
  </conditionalFormatting>
  <conditionalFormatting sqref="D25 D28:D29">
    <cfRule type="expression" dxfId="14" priority="28" stopIfTrue="1">
      <formula>1</formula>
    </cfRule>
    <cfRule type="expression" dxfId="13" priority="29" stopIfTrue="1">
      <formula>2</formula>
    </cfRule>
  </conditionalFormatting>
  <conditionalFormatting sqref="C29:F29 D27:H27 I24 D22 G22:I22 D35:H35 G40:G41 C31:F34 G31:H33 C36:F37 G37 H41 C39:F41">
    <cfRule type="cellIs" dxfId="12" priority="12" stopIfTrue="1" operator="equal">
      <formula>"0"</formula>
    </cfRule>
  </conditionalFormatting>
  <conditionalFormatting sqref="D36 D39:D40">
    <cfRule type="expression" dxfId="11" priority="10" stopIfTrue="1">
      <formula>1</formula>
    </cfRule>
    <cfRule type="expression" dxfId="10" priority="11" stopIfTrue="1">
      <formula>2</formula>
    </cfRule>
  </conditionalFormatting>
  <conditionalFormatting sqref="D16:I16">
    <cfRule type="cellIs" dxfId="9" priority="9" stopIfTrue="1" operator="equal">
      <formula>"0"</formula>
    </cfRule>
  </conditionalFormatting>
  <conditionalFormatting sqref="H11">
    <cfRule type="cellIs" dxfId="8" priority="8" stopIfTrue="1" operator="equal">
      <formula>0</formula>
    </cfRule>
  </conditionalFormatting>
  <conditionalFormatting sqref="H10:J10">
    <cfRule type="cellIs" dxfId="7" priority="7" stopIfTrue="1" operator="equal">
      <formula>0</formula>
    </cfRule>
  </conditionalFormatting>
  <conditionalFormatting sqref="C12">
    <cfRule type="cellIs" dxfId="6" priority="6" stopIfTrue="1" operator="equal">
      <formula>0</formula>
    </cfRule>
  </conditionalFormatting>
  <conditionalFormatting sqref="D16:I16">
    <cfRule type="cellIs" dxfId="5" priority="5" stopIfTrue="1" operator="equal">
      <formula>0</formula>
    </cfRule>
  </conditionalFormatting>
  <conditionalFormatting sqref="D18:I18">
    <cfRule type="cellIs" dxfId="4" priority="4" stopIfTrue="1" operator="equal">
      <formula>"0"</formula>
    </cfRule>
  </conditionalFormatting>
  <conditionalFormatting sqref="D18:I18">
    <cfRule type="cellIs" dxfId="3" priority="3" stopIfTrue="1" operator="equal">
      <formula>0</formula>
    </cfRule>
  </conditionalFormatting>
  <conditionalFormatting sqref="C14">
    <cfRule type="cellIs" dxfId="2" priority="2" stopIfTrue="1" operator="equal">
      <formula>0</formula>
    </cfRule>
  </conditionalFormatting>
  <conditionalFormatting sqref="E14">
    <cfRule type="cellIs" dxfId="1" priority="1" stopIfTrue="1" operator="equal">
      <formula>0</formula>
    </cfRule>
  </conditionalFormatting>
  <dataValidations count="6">
    <dataValidation type="list" allowBlank="1" showErrorMessage="1" sqref="E41 E29 E36 E34">
      <formula1>$M$1:$M$12</formula1>
      <formula2>0</formula2>
    </dataValidation>
    <dataValidation type="list" allowBlank="1" showErrorMessage="1" sqref="G41 G29 G36 G34">
      <formula1>$M$1:$M$31</formula1>
      <formula2>0</formula2>
    </dataValidation>
    <dataValidation type="list" allowBlank="1" showErrorMessage="1" sqref="C34 C29 C41 C36">
      <formula1>$L$1:$L$2</formula1>
      <formula2>0</formula2>
    </dataValidation>
    <dataValidation type="list" allowBlank="1" showErrorMessage="1" sqref="H22">
      <formula1>$M$2:$M$60</formula1>
    </dataValidation>
    <dataValidation allowBlank="1" showErrorMessage="1" sqref="D18:I18"/>
    <dataValidation type="list" allowBlank="1" showErrorMessage="1" sqref="D25:G25">
      <formula1>$Q$1:$Q$30</formula1>
      <formula2>0</formula2>
    </dataValidation>
  </dataValidations>
  <pageMargins left="0.74791666666666667" right="0.62013888888888891" top="0.40972222222222221" bottom="0.57986111111111116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P12" sqref="P12"/>
    </sheetView>
  </sheetViews>
  <sheetFormatPr defaultRowHeight="12.75" x14ac:dyDescent="0.2"/>
  <cols>
    <col min="1" max="1" width="4.42578125" style="125" customWidth="1"/>
    <col min="2" max="2" width="15" style="125" customWidth="1"/>
    <col min="3" max="3" width="9.85546875" style="125" customWidth="1"/>
    <col min="4" max="4" width="9.28515625" style="125" customWidth="1"/>
    <col min="5" max="8" width="9.140625" style="125"/>
    <col min="9" max="9" width="5.85546875" style="125" customWidth="1"/>
    <col min="10" max="10" width="4.42578125" style="125" customWidth="1"/>
    <col min="11" max="14" width="9.140625" style="125"/>
    <col min="15" max="15" width="6.28515625" style="125" customWidth="1"/>
    <col min="16" max="16384" width="9.140625" style="125"/>
  </cols>
  <sheetData>
    <row r="1" spans="1:17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2"/>
      <c r="O1" s="143"/>
      <c r="P1" s="143"/>
      <c r="Q1" s="143"/>
    </row>
    <row r="2" spans="1:17" x14ac:dyDescent="0.2">
      <c r="A2" s="144"/>
      <c r="B2" s="199">
        <f ca="1">TODAY()</f>
        <v>45685</v>
      </c>
      <c r="C2" s="199"/>
      <c r="D2" s="18"/>
      <c r="E2" s="18"/>
      <c r="F2" s="18"/>
      <c r="G2" s="18"/>
      <c r="H2" s="18"/>
      <c r="I2" s="18">
        <v>4</v>
      </c>
      <c r="J2" s="136"/>
      <c r="O2" s="143"/>
      <c r="P2" s="143"/>
      <c r="Q2" s="143"/>
    </row>
    <row r="3" spans="1:17" x14ac:dyDescent="0.2">
      <c r="A3" s="144"/>
      <c r="B3" s="18"/>
      <c r="C3" s="18"/>
      <c r="D3" s="18"/>
      <c r="E3" s="18"/>
      <c r="F3" s="18"/>
      <c r="G3" s="18"/>
      <c r="H3" s="18"/>
      <c r="I3" s="18"/>
      <c r="J3" s="136"/>
      <c r="O3" s="143"/>
      <c r="P3" s="143"/>
      <c r="Q3" s="143"/>
    </row>
    <row r="4" spans="1:17" x14ac:dyDescent="0.2">
      <c r="A4" s="144"/>
      <c r="B4" s="200" t="str">
        <f>CONCATENATE(szemelyes!$F$9,szemelyes!$F$10,szemelyes!$F$11)</f>
        <v xml:space="preserve"> </v>
      </c>
      <c r="C4" s="200"/>
      <c r="D4" s="200"/>
      <c r="E4" s="200"/>
      <c r="F4" s="200"/>
      <c r="G4" s="200"/>
      <c r="H4" s="200"/>
      <c r="I4" s="200"/>
      <c r="J4" s="136"/>
      <c r="L4" s="145"/>
      <c r="O4" s="143"/>
      <c r="P4" s="143"/>
      <c r="Q4" s="143"/>
    </row>
    <row r="5" spans="1:17" x14ac:dyDescent="0.2">
      <c r="A5" s="144"/>
      <c r="B5" s="200">
        <f>szemelyes!$D$1</f>
        <v>0</v>
      </c>
      <c r="C5" s="200"/>
      <c r="D5" s="200"/>
      <c r="E5" s="200"/>
      <c r="F5" s="200"/>
      <c r="G5" s="200"/>
      <c r="H5" s="200"/>
      <c r="I5" s="200"/>
      <c r="J5" s="136"/>
      <c r="L5" s="145"/>
      <c r="O5" s="143"/>
      <c r="P5" s="143"/>
      <c r="Q5" s="143"/>
    </row>
    <row r="6" spans="1:17" x14ac:dyDescent="0.2">
      <c r="A6" s="144"/>
      <c r="B6" s="146"/>
      <c r="C6" s="146"/>
      <c r="D6" s="146"/>
      <c r="E6" s="146"/>
      <c r="F6" s="146"/>
      <c r="G6" s="146"/>
      <c r="H6" s="146"/>
      <c r="I6" s="146"/>
      <c r="J6" s="136"/>
      <c r="O6" s="143"/>
      <c r="P6" s="143"/>
      <c r="Q6" s="143"/>
    </row>
    <row r="7" spans="1:17" ht="15" x14ac:dyDescent="0.2">
      <c r="A7" s="144"/>
      <c r="B7" s="201" t="s">
        <v>71</v>
      </c>
      <c r="C7" s="201"/>
      <c r="D7" s="201"/>
      <c r="E7" s="201"/>
      <c r="F7" s="201"/>
      <c r="G7" s="201"/>
      <c r="H7" s="201"/>
      <c r="I7" s="201"/>
      <c r="J7" s="136"/>
      <c r="O7" s="143"/>
      <c r="P7" s="143"/>
      <c r="Q7" s="143"/>
    </row>
    <row r="8" spans="1:17" x14ac:dyDescent="0.2">
      <c r="A8" s="144"/>
      <c r="B8" s="203"/>
      <c r="C8" s="203"/>
      <c r="D8" s="203"/>
      <c r="E8" s="203"/>
      <c r="F8" s="203"/>
      <c r="G8" s="203"/>
      <c r="H8" s="203"/>
      <c r="I8" s="203"/>
      <c r="J8" s="136"/>
      <c r="O8" s="143"/>
      <c r="P8" s="143"/>
      <c r="Q8" s="143"/>
    </row>
    <row r="9" spans="1:17" x14ac:dyDescent="0.2">
      <c r="A9" s="135"/>
      <c r="B9" s="204" t="s">
        <v>72</v>
      </c>
      <c r="C9" s="204"/>
      <c r="D9" s="204"/>
      <c r="E9" s="204"/>
      <c r="F9" s="204"/>
      <c r="G9" s="204"/>
      <c r="H9" s="204"/>
      <c r="I9" s="204"/>
      <c r="J9" s="136"/>
      <c r="O9" s="143"/>
      <c r="P9" s="143"/>
      <c r="Q9" s="143"/>
    </row>
    <row r="10" spans="1:17" x14ac:dyDescent="0.2">
      <c r="A10" s="135"/>
      <c r="B10" s="204" t="s">
        <v>73</v>
      </c>
      <c r="C10" s="204"/>
      <c r="D10" s="204"/>
      <c r="E10" s="204"/>
      <c r="F10" s="204"/>
      <c r="G10" s="204"/>
      <c r="H10" s="204"/>
      <c r="I10" s="204"/>
      <c r="J10" s="136"/>
      <c r="O10" s="143"/>
      <c r="P10" s="143"/>
      <c r="Q10" s="143"/>
    </row>
    <row r="11" spans="1:17" x14ac:dyDescent="0.2">
      <c r="A11" s="135"/>
      <c r="B11" s="205" t="s">
        <v>74</v>
      </c>
      <c r="C11" s="205"/>
      <c r="D11" s="205"/>
      <c r="E11" s="205"/>
      <c r="F11" s="205"/>
      <c r="G11" s="205"/>
      <c r="H11" s="205"/>
      <c r="I11" s="205"/>
      <c r="J11" s="136"/>
      <c r="O11" s="143"/>
      <c r="P11" s="143"/>
      <c r="Q11" s="143"/>
    </row>
    <row r="12" spans="1:17" ht="409.5" customHeight="1" x14ac:dyDescent="0.2">
      <c r="A12" s="135"/>
      <c r="B12" s="202"/>
      <c r="C12" s="202"/>
      <c r="D12" s="202"/>
      <c r="E12" s="202"/>
      <c r="F12" s="202"/>
      <c r="G12" s="202"/>
      <c r="H12" s="202"/>
      <c r="I12" s="202"/>
      <c r="J12" s="136"/>
      <c r="O12" s="143"/>
      <c r="P12" s="143"/>
      <c r="Q12" s="143"/>
    </row>
    <row r="13" spans="1:17" ht="30" customHeight="1" x14ac:dyDescent="0.2">
      <c r="A13" s="137"/>
      <c r="B13" s="138"/>
      <c r="C13" s="138"/>
      <c r="D13" s="138"/>
      <c r="E13" s="138"/>
      <c r="F13" s="138"/>
      <c r="G13" s="138"/>
      <c r="H13" s="138"/>
      <c r="I13" s="138"/>
      <c r="J13" s="139"/>
      <c r="O13" s="143"/>
      <c r="P13" s="143"/>
      <c r="Q13" s="143"/>
    </row>
    <row r="14" spans="1:17" x14ac:dyDescent="0.2">
      <c r="O14" s="143"/>
      <c r="P14" s="143"/>
      <c r="Q14" s="143"/>
    </row>
    <row r="15" spans="1:17" x14ac:dyDescent="0.2">
      <c r="O15" s="143"/>
      <c r="P15" s="143"/>
      <c r="Q15" s="143"/>
    </row>
    <row r="16" spans="1:17" x14ac:dyDescent="0.2">
      <c r="O16" s="143"/>
      <c r="P16" s="143"/>
      <c r="Q16" s="143"/>
    </row>
    <row r="17" spans="15:17" x14ac:dyDescent="0.2">
      <c r="O17" s="143"/>
      <c r="P17" s="143"/>
      <c r="Q17" s="143"/>
    </row>
    <row r="18" spans="15:17" x14ac:dyDescent="0.2">
      <c r="O18" s="143"/>
      <c r="P18" s="143"/>
      <c r="Q18" s="143"/>
    </row>
    <row r="19" spans="15:17" x14ac:dyDescent="0.2">
      <c r="O19" s="143"/>
      <c r="P19" s="143"/>
      <c r="Q19" s="143"/>
    </row>
    <row r="20" spans="15:17" x14ac:dyDescent="0.2">
      <c r="O20" s="143"/>
      <c r="P20" s="143"/>
      <c r="Q20" s="143"/>
    </row>
    <row r="21" spans="15:17" x14ac:dyDescent="0.2">
      <c r="O21" s="143"/>
      <c r="P21" s="143"/>
      <c r="Q21" s="143"/>
    </row>
    <row r="22" spans="15:17" x14ac:dyDescent="0.2">
      <c r="O22" s="143"/>
      <c r="P22" s="143"/>
      <c r="Q22" s="143"/>
    </row>
    <row r="23" spans="15:17" x14ac:dyDescent="0.2">
      <c r="O23" s="143"/>
      <c r="P23" s="143"/>
      <c r="Q23" s="143"/>
    </row>
  </sheetData>
  <sheetProtection selectLockedCells="1" selectUnlockedCells="1"/>
  <mergeCells count="9">
    <mergeCell ref="B2:C2"/>
    <mergeCell ref="B4:I4"/>
    <mergeCell ref="B5:I5"/>
    <mergeCell ref="B7:I7"/>
    <mergeCell ref="B12:I12"/>
    <mergeCell ref="B8:I8"/>
    <mergeCell ref="B9:I9"/>
    <mergeCell ref="B10:I10"/>
    <mergeCell ref="B11:I11"/>
  </mergeCells>
  <phoneticPr fontId="2" type="noConversion"/>
  <conditionalFormatting sqref="B5:I5">
    <cfRule type="cellIs" dxfId="0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L10" sqref="L10"/>
    </sheetView>
  </sheetViews>
  <sheetFormatPr defaultRowHeight="12.75" x14ac:dyDescent="0.2"/>
  <cols>
    <col min="1" max="7" width="9.140625" style="25"/>
    <col min="8" max="8" width="9.42578125" style="25" customWidth="1"/>
    <col min="9" max="9" width="16.5703125" style="25" customWidth="1"/>
    <col min="10" max="16384" width="9.140625" style="25"/>
  </cols>
  <sheetData>
    <row r="1" spans="1:9" ht="35.25" customHeight="1" x14ac:dyDescent="0.2">
      <c r="A1" s="208" t="s">
        <v>1337</v>
      </c>
      <c r="B1" s="208"/>
      <c r="C1" s="208"/>
      <c r="D1" s="208"/>
      <c r="E1" s="208"/>
      <c r="F1" s="208"/>
      <c r="G1" s="208"/>
      <c r="H1" s="208"/>
      <c r="I1" s="208"/>
    </row>
    <row r="2" spans="1:9" ht="20.25" customHeight="1" x14ac:dyDescent="0.2">
      <c r="A2" s="26"/>
      <c r="B2" s="26"/>
      <c r="C2" s="26"/>
      <c r="D2" s="26"/>
      <c r="E2" s="26"/>
      <c r="F2" s="26"/>
      <c r="G2" s="26"/>
      <c r="H2" s="26"/>
      <c r="I2" s="26"/>
    </row>
    <row r="4" spans="1:9" x14ac:dyDescent="0.2">
      <c r="A4" s="25" t="s">
        <v>75</v>
      </c>
    </row>
    <row r="6" spans="1:9" ht="27.75" customHeight="1" x14ac:dyDescent="0.2">
      <c r="A6" s="206" t="s">
        <v>76</v>
      </c>
      <c r="B6" s="206"/>
      <c r="C6" s="206"/>
      <c r="D6" s="206"/>
      <c r="E6" s="206"/>
      <c r="F6" s="206"/>
      <c r="G6" s="206"/>
      <c r="H6" s="206"/>
      <c r="I6" s="206"/>
    </row>
    <row r="7" spans="1:9" ht="27.75" customHeight="1" x14ac:dyDescent="0.2">
      <c r="A7" s="27"/>
      <c r="B7" s="27"/>
      <c r="C7" s="27"/>
      <c r="D7" s="27"/>
      <c r="E7" s="27"/>
      <c r="F7" s="27"/>
      <c r="G7" s="27"/>
      <c r="H7" s="27"/>
      <c r="I7" s="27"/>
    </row>
    <row r="8" spans="1:9" ht="15" customHeight="1" x14ac:dyDescent="0.2">
      <c r="A8" s="206" t="s">
        <v>77</v>
      </c>
      <c r="B8" s="206"/>
      <c r="C8" s="206"/>
      <c r="D8" s="206"/>
      <c r="E8" s="206"/>
      <c r="F8" s="206"/>
      <c r="G8" s="206"/>
      <c r="H8" s="206"/>
      <c r="I8" s="206"/>
    </row>
    <row r="9" spans="1:9" ht="85.5" customHeight="1" x14ac:dyDescent="0.2">
      <c r="A9" s="206" t="s">
        <v>78</v>
      </c>
      <c r="B9" s="206"/>
      <c r="C9" s="206"/>
      <c r="D9" s="206"/>
      <c r="E9" s="206"/>
      <c r="F9" s="206"/>
      <c r="G9" s="206"/>
      <c r="H9" s="206"/>
      <c r="I9" s="206"/>
    </row>
    <row r="10" spans="1:9" ht="14.2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9" ht="38.25" customHeight="1" x14ac:dyDescent="0.2">
      <c r="A11" s="206" t="s">
        <v>79</v>
      </c>
      <c r="B11" s="206"/>
      <c r="C11" s="206"/>
      <c r="D11" s="206"/>
      <c r="E11" s="206"/>
      <c r="F11" s="206"/>
      <c r="G11" s="206"/>
      <c r="H11" s="206"/>
      <c r="I11" s="206"/>
    </row>
    <row r="12" spans="1:9" ht="27.75" customHeight="1" x14ac:dyDescent="0.2">
      <c r="A12" s="206" t="s">
        <v>119</v>
      </c>
      <c r="B12" s="206"/>
      <c r="C12" s="206"/>
      <c r="D12" s="206"/>
      <c r="E12" s="206"/>
      <c r="F12" s="206"/>
      <c r="G12" s="206"/>
      <c r="H12" s="206"/>
      <c r="I12" s="206"/>
    </row>
    <row r="13" spans="1:9" x14ac:dyDescent="0.2">
      <c r="A13" s="27"/>
      <c r="B13" s="27"/>
      <c r="C13" s="27"/>
      <c r="D13" s="27"/>
      <c r="E13" s="27"/>
      <c r="F13" s="27"/>
      <c r="G13" s="27"/>
      <c r="H13" s="27"/>
      <c r="I13" s="27"/>
    </row>
    <row r="14" spans="1:9" ht="13.5" customHeight="1" x14ac:dyDescent="0.2">
      <c r="A14" s="206" t="s">
        <v>80</v>
      </c>
      <c r="B14" s="206"/>
      <c r="C14" s="206"/>
      <c r="D14" s="206"/>
      <c r="E14" s="206"/>
      <c r="F14" s="206"/>
      <c r="G14" s="206"/>
      <c r="H14" s="206"/>
      <c r="I14" s="206"/>
    </row>
    <row r="15" spans="1:9" ht="51" customHeight="1" x14ac:dyDescent="0.2">
      <c r="A15" s="206" t="s">
        <v>1335</v>
      </c>
      <c r="B15" s="206"/>
      <c r="C15" s="206"/>
      <c r="D15" s="206"/>
      <c r="E15" s="206"/>
      <c r="F15" s="206"/>
      <c r="G15" s="206"/>
      <c r="H15" s="206"/>
      <c r="I15" s="206"/>
    </row>
    <row r="17" spans="1:9" x14ac:dyDescent="0.2">
      <c r="A17" s="25" t="s">
        <v>81</v>
      </c>
    </row>
    <row r="19" spans="1:9" ht="13.5" customHeight="1" x14ac:dyDescent="0.2">
      <c r="A19" s="206" t="s">
        <v>82</v>
      </c>
      <c r="B19" s="206"/>
      <c r="C19" s="206"/>
      <c r="D19" s="206"/>
      <c r="E19" s="206"/>
      <c r="F19" s="206"/>
      <c r="G19" s="206"/>
      <c r="H19" s="206"/>
      <c r="I19" s="206"/>
    </row>
    <row r="20" spans="1:9" ht="26.25" customHeight="1" x14ac:dyDescent="0.2">
      <c r="A20" s="207" t="s">
        <v>83</v>
      </c>
      <c r="B20" s="207"/>
      <c r="C20" s="207"/>
      <c r="D20" s="207"/>
      <c r="E20" s="207"/>
      <c r="F20" s="207"/>
      <c r="G20" s="207"/>
      <c r="H20" s="207"/>
      <c r="I20" s="207"/>
    </row>
    <row r="21" spans="1:9" x14ac:dyDescent="0.2">
      <c r="A21" s="28"/>
    </row>
    <row r="22" spans="1:9" ht="28.5" customHeight="1" x14ac:dyDescent="0.2">
      <c r="A22" s="206" t="s">
        <v>84</v>
      </c>
      <c r="B22" s="206"/>
      <c r="C22" s="206"/>
      <c r="D22" s="206"/>
      <c r="E22" s="206"/>
      <c r="F22" s="206"/>
      <c r="G22" s="206"/>
      <c r="H22" s="206"/>
      <c r="I22" s="206"/>
    </row>
    <row r="24" spans="1:9" x14ac:dyDescent="0.2">
      <c r="A24" s="25" t="s">
        <v>85</v>
      </c>
    </row>
    <row r="28" spans="1:9" x14ac:dyDescent="0.2">
      <c r="A28" s="25" t="s">
        <v>86</v>
      </c>
    </row>
    <row r="29" spans="1:9" ht="26.25" customHeight="1" x14ac:dyDescent="0.2">
      <c r="A29" s="206" t="s">
        <v>87</v>
      </c>
      <c r="B29" s="206"/>
      <c r="C29" s="206"/>
      <c r="D29" s="206"/>
      <c r="E29" s="206"/>
      <c r="F29" s="206"/>
      <c r="G29" s="206"/>
      <c r="H29" s="206"/>
      <c r="I29" s="206"/>
    </row>
    <row r="31" spans="1:9" ht="39" customHeight="1" x14ac:dyDescent="0.2">
      <c r="A31" s="206" t="s">
        <v>120</v>
      </c>
      <c r="B31" s="206"/>
      <c r="C31" s="206"/>
      <c r="D31" s="206"/>
      <c r="E31" s="206"/>
      <c r="F31" s="206"/>
      <c r="G31" s="206"/>
      <c r="H31" s="206"/>
      <c r="I31" s="206"/>
    </row>
    <row r="33" spans="1:9" ht="24.75" customHeight="1" x14ac:dyDescent="0.2">
      <c r="A33" s="206" t="s">
        <v>88</v>
      </c>
      <c r="B33" s="206"/>
      <c r="C33" s="206"/>
      <c r="D33" s="206"/>
      <c r="E33" s="206"/>
      <c r="F33" s="206"/>
      <c r="G33" s="206"/>
      <c r="H33" s="206"/>
      <c r="I33" s="206"/>
    </row>
    <row r="36" spans="1:9" x14ac:dyDescent="0.2">
      <c r="A36" s="32"/>
    </row>
    <row r="37" spans="1:9" x14ac:dyDescent="0.2">
      <c r="A37" s="33"/>
    </row>
    <row r="38" spans="1:9" x14ac:dyDescent="0.2">
      <c r="A38" s="33"/>
    </row>
    <row r="39" spans="1:9" ht="15" x14ac:dyDescent="0.25">
      <c r="A39" s="34"/>
    </row>
    <row r="40" spans="1:9" ht="15" x14ac:dyDescent="0.25">
      <c r="A40" s="34"/>
    </row>
  </sheetData>
  <sheetProtection password="9A1B" sheet="1" selectLockedCells="1" selectUnlockedCells="1"/>
  <mergeCells count="14">
    <mergeCell ref="A1:I1"/>
    <mergeCell ref="A6:I6"/>
    <mergeCell ref="A8:I8"/>
    <mergeCell ref="A9:I9"/>
    <mergeCell ref="A11:I11"/>
    <mergeCell ref="A12:I12"/>
    <mergeCell ref="A14:I14"/>
    <mergeCell ref="A15:I15"/>
    <mergeCell ref="A31:I31"/>
    <mergeCell ref="A33:I33"/>
    <mergeCell ref="A19:I19"/>
    <mergeCell ref="A20:I20"/>
    <mergeCell ref="A22:I22"/>
    <mergeCell ref="A29:I29"/>
  </mergeCells>
  <phoneticPr fontId="2" type="noConversion"/>
  <pageMargins left="0.67013888888888884" right="0.62013888888888891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szemelyes</vt:lpstr>
      <vt:lpstr>munkaterv</vt:lpstr>
      <vt:lpstr>prioritasok</vt:lpstr>
      <vt:lpstr>mobilitasi_adatok</vt:lpstr>
      <vt:lpstr>ajanlas</vt:lpstr>
      <vt:lpstr>utmutato</vt:lpstr>
      <vt:lpstr>munkaterv!Nyomtatási_terület</vt:lpstr>
      <vt:lpstr>szemelyes!Nyomtatási_terület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2018-12-20T11:22:25Z</cp:lastPrinted>
  <dcterms:created xsi:type="dcterms:W3CDTF">2011-07-21T12:28:52Z</dcterms:created>
  <dcterms:modified xsi:type="dcterms:W3CDTF">2025-01-28T14:41:57Z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59e1ac5f-9d97-48df-97a1-e20a04fdbbe8</vt:lpwstr>
  </property>
</Properties>
</file>