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q_meghajto\kulugy\palyazat\pannonia_osztondij\2024\intezmenyi_palyazat\"/>
    </mc:Choice>
  </mc:AlternateContent>
  <bookViews>
    <workbookView xWindow="0" yWindow="0" windowWidth="28800" windowHeight="12690"/>
  </bookViews>
  <sheets>
    <sheet name="osszesites" sheetId="1" r:id="rId1"/>
    <sheet name="the2026" sheetId="2" r:id="rId2"/>
    <sheet name="qs2026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2" i="1" l="1"/>
  <c r="A221" i="1"/>
  <c r="A220" i="1"/>
  <c r="A218" i="1"/>
  <c r="A217" i="1"/>
  <c r="A215" i="1"/>
  <c r="A214" i="1"/>
  <c r="A213" i="1"/>
  <c r="A211" i="1"/>
  <c r="A209" i="1"/>
  <c r="A208" i="1"/>
  <c r="A207" i="1"/>
  <c r="A206" i="1"/>
  <c r="A204" i="1"/>
  <c r="A201" i="1"/>
  <c r="A200" i="1"/>
  <c r="A197" i="1"/>
  <c r="A195" i="1"/>
  <c r="A190" i="1"/>
  <c r="A189" i="1"/>
  <c r="A188" i="1"/>
  <c r="A187" i="1"/>
  <c r="A186" i="1"/>
  <c r="A185" i="1"/>
  <c r="A184" i="1"/>
  <c r="A182" i="1"/>
  <c r="A180" i="1"/>
  <c r="A179" i="1"/>
  <c r="A178" i="1"/>
  <c r="A177" i="1"/>
  <c r="A176" i="1"/>
  <c r="A174" i="1"/>
  <c r="A173" i="1"/>
  <c r="A171" i="1"/>
  <c r="A170" i="1"/>
  <c r="A168" i="1"/>
  <c r="A166" i="1"/>
  <c r="A165" i="1"/>
  <c r="A162" i="1"/>
  <c r="A161" i="1"/>
  <c r="A159" i="1"/>
  <c r="A157" i="1"/>
  <c r="A156" i="1"/>
  <c r="A151" i="1"/>
  <c r="A150" i="1"/>
  <c r="A147" i="1"/>
  <c r="A146" i="1"/>
  <c r="A144" i="1"/>
  <c r="A143" i="1"/>
  <c r="A142" i="1"/>
  <c r="A140" i="1"/>
  <c r="A134" i="1"/>
  <c r="A133" i="1"/>
  <c r="A132" i="1"/>
  <c r="A131" i="1"/>
  <c r="A130" i="1"/>
  <c r="A124" i="1"/>
  <c r="A122" i="1"/>
  <c r="A120" i="1"/>
  <c r="A119" i="1"/>
  <c r="A117" i="1"/>
  <c r="A116" i="1"/>
  <c r="A115" i="1"/>
  <c r="A114" i="1"/>
  <c r="A112" i="1"/>
  <c r="A111" i="1"/>
  <c r="A110" i="1"/>
  <c r="A109" i="1"/>
  <c r="A106" i="1"/>
  <c r="A105" i="1"/>
  <c r="A104" i="1"/>
  <c r="A102" i="1"/>
  <c r="A101" i="1"/>
  <c r="A100" i="1"/>
  <c r="A99" i="1"/>
  <c r="A98" i="1"/>
  <c r="A88" i="1"/>
  <c r="A87" i="1"/>
  <c r="A83" i="1"/>
  <c r="A82" i="1"/>
  <c r="A81" i="1"/>
  <c r="A79" i="1"/>
  <c r="A77" i="1"/>
  <c r="A76" i="1"/>
  <c r="A75" i="1"/>
  <c r="A74" i="1"/>
  <c r="A69" i="1"/>
  <c r="A68" i="1"/>
  <c r="A66" i="1"/>
  <c r="A65" i="1"/>
  <c r="A64" i="1"/>
  <c r="A61" i="1"/>
  <c r="A60" i="1"/>
  <c r="A59" i="1"/>
  <c r="A50" i="1"/>
  <c r="A49" i="1"/>
  <c r="A48" i="1"/>
  <c r="A47" i="1"/>
  <c r="A38" i="1"/>
  <c r="A37" i="1"/>
  <c r="A25" i="1"/>
  <c r="A24" i="1"/>
  <c r="A12" i="1"/>
  <c r="A11" i="1"/>
  <c r="A10" i="1"/>
  <c r="A9" i="1"/>
  <c r="A204" i="2"/>
  <c r="A206" i="2"/>
  <c r="A208" i="2"/>
  <c r="A209" i="2"/>
  <c r="A210" i="2"/>
  <c r="A212" i="2"/>
  <c r="A213" i="2"/>
  <c r="A215" i="2"/>
  <c r="A216" i="2"/>
  <c r="A217" i="2"/>
  <c r="A203" i="2"/>
  <c r="A202" i="2"/>
  <c r="A201" i="2"/>
  <c r="A199" i="2"/>
  <c r="A196" i="2"/>
  <c r="A195" i="2"/>
  <c r="A192" i="2"/>
  <c r="A190" i="2"/>
  <c r="A185" i="2"/>
  <c r="A184" i="2"/>
  <c r="A183" i="2"/>
  <c r="A182" i="2"/>
  <c r="A181" i="2"/>
  <c r="A180" i="2"/>
  <c r="A179" i="2"/>
  <c r="A177" i="2"/>
  <c r="A175" i="2"/>
  <c r="A174" i="2"/>
  <c r="A173" i="2"/>
  <c r="A172" i="2"/>
  <c r="A171" i="2"/>
  <c r="A169" i="2"/>
  <c r="A168" i="2"/>
  <c r="A166" i="2"/>
  <c r="A165" i="2"/>
  <c r="A163" i="2"/>
  <c r="A161" i="2"/>
  <c r="A160" i="2"/>
  <c r="A157" i="2"/>
  <c r="A156" i="2"/>
  <c r="A154" i="2"/>
  <c r="A152" i="2"/>
  <c r="A151" i="2"/>
  <c r="A146" i="2"/>
  <c r="A145" i="2"/>
  <c r="A142" i="2"/>
  <c r="A141" i="2"/>
  <c r="A139" i="2"/>
  <c r="A138" i="2"/>
  <c r="A137" i="2"/>
  <c r="A135" i="2"/>
  <c r="A129" i="2"/>
  <c r="A128" i="2"/>
  <c r="A127" i="2"/>
  <c r="A126" i="2"/>
  <c r="A125" i="2"/>
  <c r="A119" i="2"/>
  <c r="A117" i="2"/>
  <c r="A115" i="2"/>
  <c r="A114" i="2"/>
  <c r="A112" i="2"/>
  <c r="A111" i="2"/>
  <c r="A110" i="2"/>
  <c r="A109" i="2"/>
  <c r="A107" i="2"/>
  <c r="A106" i="2"/>
  <c r="A105" i="2" l="1"/>
  <c r="A104" i="2"/>
  <c r="A101" i="2"/>
  <c r="A100" i="2"/>
  <c r="A99" i="2"/>
  <c r="A97" i="2"/>
  <c r="A96" i="2"/>
  <c r="A95" i="2"/>
  <c r="A94" i="2"/>
  <c r="A93" i="2"/>
  <c r="A83" i="2"/>
  <c r="A82" i="2"/>
  <c r="A78" i="2"/>
  <c r="A77" i="2"/>
  <c r="A76" i="2"/>
  <c r="A74" i="2"/>
  <c r="A72" i="2"/>
  <c r="A71" i="2"/>
  <c r="A70" i="2"/>
  <c r="A69" i="2"/>
  <c r="A64" i="2"/>
  <c r="A63" i="2"/>
  <c r="A61" i="2"/>
  <c r="A60" i="2"/>
  <c r="A59" i="2"/>
  <c r="A56" i="2"/>
  <c r="A55" i="2"/>
  <c r="A54" i="2"/>
  <c r="A45" i="2"/>
  <c r="A44" i="2"/>
  <c r="A43" i="2"/>
  <c r="A42" i="2"/>
  <c r="A33" i="2"/>
  <c r="A32" i="2"/>
  <c r="A20" i="2"/>
  <c r="A19" i="2"/>
  <c r="A7" i="2"/>
  <c r="A6" i="2"/>
  <c r="A5" i="2"/>
  <c r="A4" i="2"/>
</calcChain>
</file>

<file path=xl/sharedStrings.xml><?xml version="1.0" encoding="utf-8"?>
<sst xmlns="http://schemas.openxmlformats.org/spreadsheetml/2006/main" count="1430" uniqueCount="653">
  <si>
    <t>Rank</t>
  </si>
  <si>
    <t>Name</t>
  </si>
  <si>
    <t>Country/Region</t>
  </si>
  <si>
    <t>36.0</t>
  </si>
  <si>
    <t>201–250</t>
  </si>
  <si>
    <t>33.0</t>
  </si>
  <si>
    <t>https://www.topuniversities.com/world-university-rankings?page=0</t>
  </si>
  <si>
    <t>QS Ranking</t>
  </si>
  <si>
    <t>Timer Higher Education (THE)</t>
  </si>
  <si>
    <t>University of Oxford United Kingdom</t>
  </si>
  <si>
    <t>Stanford University United States</t>
  </si>
  <si>
    <t>Massachusetts Institute of Technology United States</t>
  </si>
  <si>
    <t>Harvard University United States</t>
  </si>
  <si>
    <t>University of Cambridge United Kingdom</t>
  </si>
  <si>
    <t>Princeton University United States</t>
  </si>
  <si>
    <t>California Institute of Technology United States</t>
  </si>
  <si>
    <t>Imperial College London United Kingdom</t>
  </si>
  <si>
    <t>University of California, Berkeley United States</t>
  </si>
  <si>
    <t>Yale University United States</t>
  </si>
  <si>
    <t>ETH Zurich Switzerland</t>
  </si>
  <si>
    <t>Tsinghua University China</t>
  </si>
  <si>
    <t>The University of Chicago United States</t>
  </si>
  <si>
    <t>Peking University China</t>
  </si>
  <si>
    <t>Johns Hopkins University United States</t>
  </si>
  <si>
    <t>University of Pennsylvania United States</t>
  </si>
  <si>
    <t>Columbia University United States</t>
  </si>
  <si>
    <t>University of California, Los Angeles United States</t>
  </si>
  <si>
    <t>Cornell University United States</t>
  </si>
  <si>
    <t>University of Toronto Canada</t>
  </si>
  <si>
    <t>UCL United Kingdom</t>
  </si>
  <si>
    <t>University of Michigan-Ann Arbor United States</t>
  </si>
  <si>
    <t>Carnegie Mellon University United States</t>
  </si>
  <si>
    <t>University of Washington United States</t>
  </si>
  <si>
    <t>Duke University United States</t>
  </si>
  <si>
    <t>New York University United States</t>
  </si>
  <si>
    <t>Northwestern University United States</t>
  </si>
  <si>
    <t>The University of Tokyo Japan</t>
  </si>
  <si>
    <t>University of Edinburgh United Kingdom</t>
  </si>
  <si>
    <t>École Polytechnique Fédérale de Lausanne Switzerland</t>
  </si>
  <si>
    <t>University of California, San Diego United States</t>
  </si>
  <si>
    <t>Georgia Institute of Technology United States</t>
  </si>
  <si>
    <t>28.0</t>
  </si>
  <si>
    <t>University of Melbourne Australia</t>
  </si>
  <si>
    <t>King’s College London United Kingdom</t>
  </si>
  <si>
    <t>Paris Sciences et Lettres – PSL Research University Paris France</t>
  </si>
  <si>
    <t>University of British Columbia Canada</t>
  </si>
  <si>
    <t>University of Illinois at Urbana-Champaign United States</t>
  </si>
  <si>
    <t>Shanghai Jiao Tong University China</t>
  </si>
  <si>
    <t>Fudan University China</t>
  </si>
  <si>
    <t>London School of Economics and Political Science United Kingdom</t>
  </si>
  <si>
    <t>Karolinska Institute Sweden</t>
  </si>
  <si>
    <t>University of Texas at Austin United States</t>
  </si>
  <si>
    <t>Monash University Australia</t>
  </si>
  <si>
    <t>Kyoto University Japan</t>
  </si>
  <si>
    <t>Université Paris-Saclay France</t>
  </si>
  <si>
    <t>University of California, Davis United States</t>
  </si>
  <si>
    <t>The University of Sydney Australia</t>
  </si>
  <si>
    <t>Seoul National University South Korea</t>
  </si>
  <si>
    <t>University of Wisconsin-Madison United States</t>
  </si>
  <si>
    <t>Brown University United States</t>
  </si>
  <si>
    <t>Wageningen University &amp; Research Netherlands</t>
  </si>
  <si>
    <t>Washington University in St Louis United States</t>
  </si>
  <si>
    <t>University of California, Santa Barbara United States</t>
  </si>
  <si>
    <t>Institut Polytechnique de Paris France</t>
  </si>
  <si>
    <t>University of North Carolina at Chapel Hill United States</t>
  </si>
  <si>
    <t>Nanjing University China</t>
  </si>
  <si>
    <t>University of Southern California United States</t>
  </si>
  <si>
    <t>Sorbonne University France</t>
  </si>
  <si>
    <t>Boston University United States</t>
  </si>
  <si>
    <t>Korea Advanced Institute of Science and Technology (KAIST) South Korea</t>
  </si>
  <si>
    <t>University of Minnesota United States</t>
  </si>
  <si>
    <t>Purdue University West Lafayette United States</t>
  </si>
  <si>
    <t>Humboldt University of Berlin Germany</t>
  </si>
  <si>
    <t>RWTH Aachen University Germany</t>
  </si>
  <si>
    <t>University of Bonn Germany</t>
  </si>
  <si>
    <t>University of California, Irvine United States</t>
  </si>
  <si>
    <t>Vanderbilt University United States</t>
  </si>
  <si>
    <t>Charité - Universitätsmedizin Berlin Germany</t>
  </si>
  <si>
    <t>University of Tübingen Germany</t>
  </si>
  <si>
    <t>University of Birmingham United Kingdom</t>
  </si>
  <si>
    <t>University of Copenhagen Denmark</t>
  </si>
  <si>
    <t>Emory University United States</t>
  </si>
  <si>
    <t>Lund University Sweden</t>
  </si>
  <si>
    <t>Aarhus University Denmark</t>
  </si>
  <si>
    <t>Rice University United States</t>
  </si>
  <si>
    <t>University of Vienna Austria</t>
  </si>
  <si>
    <t>Tohoku University Japan</t>
  </si>
  <si>
    <t>37.0</t>
  </si>
  <si>
    <t>40.0</t>
  </si>
  <si>
    <t>38.0</t>
  </si>
  <si>
    <t>71.0</t>
  </si>
  <si>
    <t>75.0</t>
  </si>
  <si>
    <t>63.0</t>
  </si>
  <si>
    <t>54.0</t>
  </si>
  <si>
    <t>45.0</t>
  </si>
  <si>
    <t>41.0</t>
  </si>
  <si>
    <t>60.0</t>
  </si>
  <si>
    <t>47.0</t>
  </si>
  <si>
    <t>Overall info</t>
  </si>
  <si>
    <t>Teaching info</t>
  </si>
  <si>
    <t>Research Environment info</t>
  </si>
  <si>
    <t>Research Quality info</t>
  </si>
  <si>
    <t>Industry info</t>
  </si>
  <si>
    <t>International Outlook info</t>
  </si>
  <si>
    <t>100.0</t>
  </si>
  <si>
    <t>99.0</t>
  </si>
  <si>
    <t>98.0</t>
  </si>
  <si>
    <t>93.0</t>
  </si>
  <si>
    <t>89.0</t>
  </si>
  <si>
    <t>National University of Singapore logo National University of Singapore Singapore</t>
  </si>
  <si>
    <t>86.0</t>
  </si>
  <si>
    <t>85.0</t>
  </si>
  <si>
    <t>83.0</t>
  </si>
  <si>
    <t>77.0</t>
  </si>
  <si>
    <t>80.0</t>
  </si>
  <si>
    <t>Technical University of Munich logo Technical University of Munich Germany</t>
  </si>
  <si>
    <t>76.0</t>
  </si>
  <si>
    <t>96.0</t>
  </si>
  <si>
    <t>Nanyang Technological University, Singapore logo Nanyang Technological University, Singapore Singapore</t>
  </si>
  <si>
    <t>University of Hong Kong logo University of Hong Kong Hong Kong</t>
  </si>
  <si>
    <t>LMU Munich logo LMU Munich Germany</t>
  </si>
  <si>
    <t>79.0</t>
  </si>
  <si>
    <t>Zhejiang University China</t>
  </si>
  <si>
    <t>McGill University logo McGill University Canada</t>
  </si>
  <si>
    <t>The Chinese University of Hong Kong logo The Chinese University of Hong Kong Hong Kong</t>
  </si>
  <si>
    <t>KU Leuven logo KU Leuven Belgium</t>
  </si>
  <si>
    <t>Universität Heidelberg logo Universität Heidelberg Germany</t>
  </si>
  <si>
    <t>University of Science and Technology of China logo University of Science and Technology of China China</t>
  </si>
  <si>
    <t>66.0</t>
  </si>
  <si>
    <t>88.0</t>
  </si>
  <si>
    <t>62.0</t>
  </si>
  <si>
    <t>University of Manchester United Kingdom</t>
  </si>
  <si>
    <t>74.0</t>
  </si>
  <si>
    <t>Delft University of Technology logo Delft University of Technology Netherlands</t>
  </si>
  <si>
    <t>94.0</t>
  </si>
  <si>
    <t>The Hong Kong University of Science and Technology logo The Hong Kong University of Science and Technology Hong Kong</t>
  </si>
  <si>
    <t>University of Amsterdam logo University of Amsterdam Netherlands</t>
  </si>
  <si>
    <t>70.0</t>
  </si>
  <si>
    <t>61.0</t>
  </si>
  <si>
    <t>72.0</t>
  </si>
  <si>
    <t>Leiden University logo Leiden University Netherlands</t>
  </si>
  <si>
    <t>Australian National University logo Australian National University Australia</t>
  </si>
  <si>
    <t>City University of Hong Kong logo City University of Hong Kong Hong Kong</t>
  </si>
  <si>
    <t>UNSW Sydney logo UNSW Sydney Australia</t>
  </si>
  <si>
    <t>The Hong Kong Polytechnic University logo The Hong Kong Polytechnic University Hong Kong</t>
  </si>
  <si>
    <t>The University of Queensland logo The University of Queensland Australia</t>
  </si>
  <si>
    <t>University of Bristol United Kingdom</t>
  </si>
  <si>
    <t>University of Groningen Netherlands</t>
  </si>
  <si>
    <t>University of Glasgow logo University of Glasgow United Kingdom</t>
  </si>
  <si>
    <t>Yonsei University (Seoul campus) South Korea</t>
  </si>
  <si>
    <t>Sungkyunkwan University (SKKU) logo Sungkyunkwan University (SKKU) South Korea</t>
  </si>
  <si>
    <t>59.0</t>
  </si>
  <si>
    <t>50.0</t>
  </si>
  <si>
    <t>KTH Royal Institute of Technology logo KTH Royal Institute of Technology Sweden</t>
  </si>
  <si>
    <t>1 Massachusetts Institute of Technology (MIT) Cambridge,  United States 100 100 100 100 100 91.6 94.1 100 92.3 93.8</t>
  </si>
  <si>
    <t>2 Imperial College London London,  United Kingdom View Programmes 95 99.6 99.3 100 95.9 100 97.5 100 100 98.3</t>
  </si>
  <si>
    <t>3 Stanford University Stanford,  United States 99.7 100 100 100 100 73.5 96.5 94.2 76.1 95.4</t>
  </si>
  <si>
    <t>4 University of Oxford Oxford,  United Kingdom 91 100 100 100 100 98.6 100 98.8 98.7 77.9</t>
  </si>
  <si>
    <t>5 Harvard University Cambridge,  United States 100 100 98.3 100 100 81.4 99.4 79.1 60.6 77.8</t>
  </si>
  <si>
    <t>6 University of Cambridge Cambridge,  United Kingdom 88.6 100 100 100 100 93.1 99.2 100 93.6 78.4</t>
  </si>
  <si>
    <t>7 ETH Zurich Zürich,  Switzerland 98.8 99.7 71.7 96.3 95 99.3 95.8 100 73.9 99.6</t>
  </si>
  <si>
    <t>8 National University of Singapore (NUS) Singapore,  Singapore View Programmes 95.9 99.9 71.5 98.2 100 96.9 92.4 100 72.1 90</t>
  </si>
  <si>
    <t>9 UCL London,  United Kingdom View Programmes 80.9 99.9 94.8 99.4 89.3 100 99.9 99.6 100 98.5</t>
  </si>
  <si>
    <t>10 California Institute of Technology (Caltech) Pasadena,  United States 100 98.3 100 99.2 49.1 90.7 61.8 100 91.4 79.2</t>
  </si>
  <si>
    <t>11 The University of Hong Kong Hong Kong,  Hong Kong SAR View Programmes 96.6 99.3 85.3 82.5 99.8 100 82.3 100 100 84.8</t>
  </si>
  <si>
    <t>12 Nanyang Technological University, Singapore (NTU Singapore) Singapore,  Singapore View Programmes 94.6 97.1 83.9 91.4 87.7 93.1 86.9 100 93.6 87.2</t>
  </si>
  <si>
    <t>13 University of Chicago Chicago,  United States 78.1 99.8 97.3 99.3 99.8 92.8 87.7 86.1 69.1 73.3</t>
  </si>
  <si>
    <t>14 Peking University Beijing,  China (Mainland) 99.2 99.9 96.2 99.6 97 37.3 83.2 59.9 27.9 70.6</t>
  </si>
  <si>
    <t>15 University of Pennsylvania Philadelphia,  United States 72 98.9 99.9 98.7 100 76.3 89.4 96.9 78.6 95</t>
  </si>
  <si>
    <t>16 Cornell University Ithaca,  United States 98 99.5 64.3 98.8 99.3 75.7 93 57.6 56.4 76.8</t>
  </si>
  <si>
    <t>=17 Tsinghua University Beijing,  China (Mainland) 99.6 99.9 97.1 99.7 97 31.9 80.4 39.5 23.9 68.7</t>
  </si>
  <si>
    <t>=17 University of California, Berkeley (UCB) Berkeley,  United States 97.2 100 29.4 100 99.8 70.6 96.7 95.6 52.6 98.8</t>
  </si>
  <si>
    <t>19 The University of Melbourne Melbourne,  Australia 94.8 99.7 20.5 97.4 98.3 100 96.9 96.7 74.4 98.2</t>
  </si>
  <si>
    <t>20 The University of New South Wales (UNSW Sydney) Sydney,  Australia View Programmes 96.9 96.3 29.9 93.5 98.7 99.9 97.6 100 99.9 97</t>
  </si>
  <si>
    <t>21 Yale University New Haven,  United States 64.8 100 100 100 99.8 72.7 92.9 86.7 75.4 82.4</t>
  </si>
  <si>
    <t>=22 EPFL – École polytechnique fédérale de Lausanne Lausanne,  Switzerland 93.1 92.7 90 88 47.3 100 83.6 100 100 85.3</t>
  </si>
  <si>
    <t>=22 Technical University of Munich Munich,  Germany 92.6 92 70.5 99.7 57.3 98.9 95.9 86.3 98.9 87.8</t>
  </si>
  <si>
    <t>24 Johns Hopkins University Baltimore,  United States 85.8 93.2 100 79.2 84.1 94.2 97.4 70.8 94.6 93</t>
  </si>
  <si>
    <t>=25 Princeton University Princeton,  United States 100 100 67.3 99.8 98.9 70 82.6 12.7 52.2 76</t>
  </si>
  <si>
    <t>=25 The University of Sydney Sydney,  Australia View Programmes 94.3 98.9 15.7 94.2 95.8 100 95.5 99.9 100 97.6</t>
  </si>
  <si>
    <t>27 McGill University Montreal,  Canada View Programmes 72.4 98.1 67.3 93.5 98.9 93.5 92.9 88.6 69.6 96.3</t>
  </si>
  <si>
    <t>28 Université PSL Paris,  France 85.1 82.6 98.6 98.5 97.5 75.5 99.7 69.6 77.9 87.8</t>
  </si>
  <si>
    <t>29 University of Toronto Toronto,  Canada 68.8 100 45.7 99.1 99.4 97.9 97 97.9 98 100</t>
  </si>
  <si>
    <t>30 Fudan University Shanghai,  China (Mainland) 92.8 93.7 84.8 95.1 73.3 46.4 75.5 88.5 51.4 83.1</t>
  </si>
  <si>
    <t>31 King's College London London,  United Kingdom View Programmes 70.2 96.2 74.4 91.8 76.4 99 98.4 99.5 99 96.5</t>
  </si>
  <si>
    <t>=32 Australian National University (ANU) Canberra,  Australia View Programmes 91.7 97.9 40.9 82.6 67.1 99 93.1 100 99.1 91.8</t>
  </si>
  <si>
    <t>=32 The Chinese University of Hong Kong (CUHK) Hong Kong,  Hong Kong SAR View Programmes 95 94.2 75.9 67.3 91.2 93.3 68.2 100 90.3 84.1</t>
  </si>
  <si>
    <t>34 The University of Edinburgh Edinburgh,  United Kingdom View Programmes 54.3 99.6 77.3 98.2 69.7 99.9 99.5 99.7 99.9 98.3</t>
  </si>
  <si>
    <t>35 The University of Manchester Manchester,  United Kingdom 56.8 98.6 58.2 98.8 91.9 99.5 99.4 95.3 99.5 98.2</t>
  </si>
  <si>
    <t>=36 Monash University Melbourne,  Australia 93 95.7 11.3 87.5 86.7 100 94.7 100 100 91.7</t>
  </si>
  <si>
    <t>=36 The University of Tokyo Tokyo,  Japan 69.9 100 92.4 99.9 100 44 88.8 15.9 49.2 92.3</t>
  </si>
  <si>
    <t>=38 Columbia University New York City,  United States 44.5 99.9 100 99.9 100 98.1 98.4 48.5 72.9 77.9</t>
  </si>
  <si>
    <t>=38 Seoul National University Seoul,  South Korea 81.2 99.7 85.6 99.1 100 27.5 77.6 13.2 33.5 90.8</t>
  </si>
  <si>
    <t>40 University of British Columbia Vancouver,  Canada 70.9 99.6 34.7 96.5 84.9 79.8 96.6 98.5 81.7 98.5</t>
  </si>
  <si>
    <t>41 Institut Polytechnique de Paris Paris,  France View Programmes 97.3 58.1 94.8 99.8 99.1 99.2 93 99.9 99.2 77.9</t>
  </si>
  <si>
    <t>=42 Northwestern University Evanston,  United States 71.2 92.2 99.1 89.4 99.5 67.2 86.5 57.7 50 74.4</t>
  </si>
  <si>
    <t>=42 The University of Queensland Brisbane City,  Australia View Programmes 94.2 94.3 26.5 79.5 66.6 100 97 100 100 92.5</t>
  </si>
  <si>
    <t>44 The Hong Kong University of Science and Technology Hong Kong,  Hong Kong SAR 100 89.4 67.5 69.7 76.6 99.3 49.5 100 99 79.7</t>
  </si>
  <si>
    <t>45 University of Michigan-Ann Arbor Ann Arbor,  United States 54.5 99.3 85.7 98.5 99.1 56.1 96 73.9 60.3 77.2</t>
  </si>
  <si>
    <t>46 University of California, Los Angeles (UCLA) Los Angeles,  United States 84.3 100 43.6 100 98 31.8 93.5 50.8 37.7 78</t>
  </si>
  <si>
    <t>=47 Delft University of Technology Delft,  Netherlands View Programmes 84.6 86.2 49.1 90.4 66 94.8 93.8 100 95.1 96.3</t>
  </si>
  <si>
    <t>=47 Shanghai Jiao Tong University Shanghai,  China (Mainland) 100 92.7 64.5 93.8 88.2 19.1 77.7 40.9 14.4 82.5</t>
  </si>
  <si>
    <t>49 Zhejiang University Hangzhou,  China (Mainland) 100 87 53 97.2 74.4 23.5 94 94.1 17.7 63</t>
  </si>
  <si>
    <t>50 Yonsei University Seoul,  South Korea 67.9 91.6 84.3 97.8 94.4 74.3 78 30.5 76.7 87.7</t>
  </si>
  <si>
    <t>51 University of Bristol Bristol,  United Kingdom QS stars 5+ QS Stars View Programmes 83.2 87.3 36.7 89.4 63.1 95.7 95.3 90.7 96 97</t>
  </si>
  <si>
    <t>52 Carnegie Mellon University Pittsburgh,  United States 98.6 80.1 51.1 94.4 79.9 98.7 79.2 52.4 73.4 66.2</t>
  </si>
  <si>
    <t>53 University of Amsterdam Amsterdam,  Netherlands View Programmes 87.2 92.5 27.5 72.6 90.3 95.8 95.1 98.8 71.3 64</t>
  </si>
  <si>
    <t>54 The Hong Kong Polytechnic University Hong Kong,  Hong Kong SAR View Programmes 98.7 81.2 77.1 47.5 74.1 98.8 82.8 100 97.9 80.8</t>
  </si>
  <si>
    <t>55 New York University (NYU) New York City,  United States 31.7 98.6 89 99.9 99.5 99.7 93.5 33.1 99.7 91.3</t>
  </si>
  <si>
    <t>56 The London School of Economics and Political Science (LSE) London,  United Kingdom QS stars 5+ QS Stars View Programmes 64 80.6 47.2 99.4 99.9 100 76.4 100 100 92.7</t>
  </si>
  <si>
    <t>57 Kyoto University Kyoto,  Japan 50.9 99.7 94.3 99.3 85.9 29.2 85.5 22.9 35.1 84</t>
  </si>
  <si>
    <t>=58 Ludwig-Maximilians-Universität München Munich,  Germany 62.3 97.1 41 95.5 76.8 53.2 95.5 80.3 57.6 87</t>
  </si>
  <si>
    <t>=58 Universiti Malaya (UM) Kuala Lumpur,  Malaysia 47.4 92.3 74.2 96.7 77.7 86.8 92.9 69.2 87.3 84.7</t>
  </si>
  <si>
    <t>60 KU Leuven Leuven,  Belgium View Programmes 94.7 93 9.6 63.5 83.5 65.1 99.5 95.8 48.5 94.7</t>
  </si>
  <si>
    <t>61 Korea University Seoul,  South Korea 68.2 89.2 77 95.4 93.6 64 67.7 24.5 67.5 85.9</t>
  </si>
  <si>
    <t>62 Duke University Durham,  United States 47.1 92.9 100 91 95.6 62 90.8 28.3 46.2 77.6</t>
  </si>
  <si>
    <t>=63 City University of Hong Kong (CityUHK) Kowloon,,  Hong Kong SAR View Programmes 100 75.5 94.8 46.7 48.5 100 64.5 100 100 75.2</t>
  </si>
  <si>
    <t>=63 National Taiwan University (NTU) Taipei,  Taiwan View Programmes 70.9 97.7 38.8 94.2 100 59.2 67.1 25.3 63.1 88.4</t>
  </si>
  <si>
    <t>65 The University of Auckland Auckland,  New Zealand View Programmes 79.1 91.7 17.6 55.2 96.9 95.5 88.8 100 95.8 95.7</t>
  </si>
  <si>
    <t>66 University of California, San Diego (UCSD) San Diego,  United States 80.3 94 54.4 80.2 40.8 47 94 43.8 52 72.3</t>
  </si>
  <si>
    <t>67 KFUPM Dhahran,  Saudi Arabia 93.2 53.5 92.4 75.6 97.8 76.2 81 100 76.6 62.7</t>
  </si>
  <si>
    <t>68 University of Texas at Austin Austin,  United States 85.4 97.6 10.7 96.8 93.9 19.1 90.5 9.1 14.4 70.6</t>
  </si>
  <si>
    <t>69 Brown University Providence,  United States 82.2 72.4 84.5 64.3 81.9 67 80.1 91 70.2 72.6</t>
  </si>
  <si>
    <t>=70 University of Illinois Urbana-Champaign Champaign,  United States 81.6 91.7 8.6 91.5 92.5 70.1 91.3 14.2 52.2 75.9</t>
  </si>
  <si>
    <t>=70 Université Paris-Saclay Paris,  France 42.4 75.3 99.9 99.4 82.9 72.7 98.5 45.9 75.4 92.7</t>
  </si>
  <si>
    <t>=72 Lund University Lund,  Sweden View Programmes 56.6 80.1 68.1 64.1 96.1 82 97.1 98.8 83.7 98.8</t>
  </si>
  <si>
    <t>=72 Sorbonne University Paris,  France 68.8 93.2 56.4 62.1 84.2 66.8 99.4 35.5 70 89.2</t>
  </si>
  <si>
    <t>74 The University of Warwick Coventry,  United Kingdom 43.6 82.7 48.3 93 75.3 99.2 93.8 99.5 99.3 84.6</t>
  </si>
  <si>
    <t>75 Trinity College Dublin, The University of Dublin Dublin,  Ireland View Programmes 66 82.5 28.7 68.1 95.3 94.9 89.4 100 95.2 73.8</t>
  </si>
  <si>
    <t>76 University of Birmingham Birmingham,  United Kingdom 56.1 81.1 49.9 75.7 54.7 93.4 96.3 96.7 93.9 92.8</t>
  </si>
  <si>
    <t>77 The University of Western Australia Perth,  Australia View Programmes 99.2 69 15.1 56.5 82.6 100 93.2 100 100 83.7</t>
  </si>
  <si>
    <t>78 KTH Royal Institute of Technology Stockholm,  Sweden View Programmes 88.2 60.2 68.3 62.1 72.7 81.8 91.7 95.6 60.9 89.8</t>
  </si>
  <si>
    <t>79 University of Glasgow Glasgow,  United Kingdom 44.8 88.3 50.3 73.5 44.5 99.1 97 98 99.1 95.4</t>
  </si>
  <si>
    <t>80 Universität Heidelberg Heidelberg,  Germany View Programmes 41.4 87.1 99.8 72.2 34.6 71.4 94.7 66.2 74.1 85.5</t>
  </si>
  <si>
    <t>81 University of Washington Seattle,  United States 69.2 90.1 49.2 74.8 79.9 45.8 95 14.7 34.2 74.9</t>
  </si>
  <si>
    <t>=82 Adelaide University Adelaide,  Australia View Programmes 69.8 78.3 30.5 62.7 70.4 97.5 96.7 100 72.5 86.1</t>
  </si>
  <si>
    <t>=82 Pennsylvania State University University Park,  United States QS stars 5 QS Stars 67.2 86.1 29.1 85.8 79.2 38.2 97.4 37.4 43.8 95.4</t>
  </si>
  <si>
    <t>84 Universidad de Buenos Aires (UBA) Buenos Aires,  Argentina 2.3 98.1 82 95.8 99.9 78.5 75.8 72.3 80.5 66.1</t>
  </si>
  <si>
    <t>85 Tokyo Institute of Technology (Tokyo Tech) Tokyo,  Japan 54.2 85 87.6 95.7 33.5 43.4 67.8 29.8 46.6 74.2</t>
  </si>
  <si>
    <t>86 University of Leeds Leeds,  United Kingdom 48.8 81.8 39.7 82.1 62.9 96.3 99.2 89.7 96.5 76.4</t>
  </si>
  <si>
    <t>87 University of Southampton Southampton,  United Kingdom 87.8 62.6 40.1 55.9 58.6 98.6 97.4 96.8 98.6 95.1</t>
  </si>
  <si>
    <t>=88 Boston University Boston,  United States 61.9 75.3 40.6 86.7 86.9 92.8 84.9 40 93.3 73.7</t>
  </si>
  <si>
    <t>=88 Freie Universitaet Berlin Berlin,  Germany 84.3 88.3 8.3 66.4 46.9 56 94.4 73.8 60.2 65.4</t>
  </si>
  <si>
    <t>=88 Purdue University West Lafayette,  United States 62.4 74.3 16.4 92.7 81 55.3 91 96.4 59.6 88.4</t>
  </si>
  <si>
    <t>91 Osaka University Osaka City,  Japan 65.8 90.5 45.6 90 51.4 21.1 72 25.2 27.2 79.5</t>
  </si>
  <si>
    <t>92 The University of Sheffield Sheffield,,  United Kingdom 68.4 73 50.3 61.7 47.9 98 96.8 81.6 98.1 94.3</t>
  </si>
  <si>
    <t>93 Uppsala University Uppsala,  Sweden 55.9 74.7 66.3 48.1 82.9 82.9 95.9 99.7 84.5 94.4</t>
  </si>
  <si>
    <t>=94 Durham University Durham,  United Kingdom 42.9 74.1 37.3 91.9 53.6 94.5 90.9 99.2 94.9 95.2</t>
  </si>
  <si>
    <t>=94 University of Alberta Edmonton,,  Canada View Programmes 71.5 70.9 44.6 53 77.1 78.6 94.5 99.4 80.6 90.7</t>
  </si>
  <si>
    <t>96 University of Technology Sydney Sydney,  Australia View Programmes 99.3 58.7 11.8 66.7 52.3 91.7 89.7 97.6 92.3 92</t>
  </si>
  <si>
    <t>97 University of Nottingham Nottingham,  United Kingdom View Programmes 48.6 75.4 44.5 78.4 53.7 78.5 97.4 92.7 80.6 92.9</t>
  </si>
  <si>
    <t>=98 KIT, Karlsruhe Institute of Technology Karlsruhe,  Germany 77.1 57.1 48.9 87.4 61.5 56.9 86.9 83.8 61.1 79.5</t>
  </si>
  <si>
    <t>=98 Politecnico di Milano Milan,,  Italy View Programmes 53.9 83.4 9.3 90.1 72 69.3 87 74.4 72.3 72.9</t>
  </si>
  <si>
    <t>100 University of Zurich Zürich,  Switzerland 52.3 71 95.2 43.5 90.8 57.8 93.5 100 43.1 69.8</t>
  </si>
  <si>
    <t>101 University of Copenhagen Copenhagen,  Denmark 36.6 85.5 99.6 41.7 94.4 26.5 98 87.3 19.9 76.3</t>
  </si>
  <si>
    <t>102 Pohang University of Science And Technology (POSTECH) Pohang ,  South Korea 98.3 61.3 99.9 83.3 16 4.2 29.6 31.6 8.3 64.3</t>
  </si>
  <si>
    <t>=103 Nanjing University Nanjing,  China (Mainland) 99 72.1 37.2 61.2 39.7 15.9 69.5 82.9 12 59.5</t>
  </si>
  <si>
    <t>=103 Utrecht University Utrecht,  Netherlands 77.9 79.3 39.5 49.2 73.2 30.5 97.8 63.4 22.8 75.1</t>
  </si>
  <si>
    <t>=105 Lomonosov Moscow State University Moscow,  Russia 7.3 83.7 99.9 87.9 98.3 96 87 25.5 96.1 48.8</t>
  </si>
  <si>
    <t>=105 RWTH Aachen University Aachen,  Germany 79.7 57.7 10.7 95.7 55.9 93 86 59.6 93.5 82.9</t>
  </si>
  <si>
    <t>107 Technical University of Denmark Kongens Lyngby,  Denmark View Programmes 90.9 44.8 98.4 36.2 60.5 95.9 87.1 100 96.1 68</t>
  </si>
  <si>
    <t>108 Universidade de São Paulo São Paulo,  Brazil 40.3 97.3 30.5 81 98.8 3.5 95.3 9.2 8.5 89</t>
  </si>
  <si>
    <t>109 Tohoku University Sendai City,  Japan 35.5 84.5 98.2 86.5 36.5 19.4 70.1 20.5 25.5 82</t>
  </si>
  <si>
    <t>=110 Queen Mary University of London London,  United Kingdom 83.4 63.6 31 47.1 40.1 99.9 91.9 99.9 99.9 82.4</t>
  </si>
  <si>
    <t>=110 University of Wisconsin-Madison Madison,  United States 28.1 85.7 84.3 63.1 91 37 88.9 57.7 42.6 72.5</t>
  </si>
  <si>
    <t>112 Qatar University Doha,  Qatar 73.3 43.3 73.8 56.5 98.9 98.6 89.6 100 98.6 72.2</t>
  </si>
  <si>
    <t>113 University of St Andrews St. Andrews,  United Kingdom 51.3 61.5 63.8 74.9 28.9 99.7 87.7 98.8 99.7 86.2</t>
  </si>
  <si>
    <t>=114 Aalto University Espoo,  Finland View Programmes 79.6 57.5 35.1 56.1 97.1 60 80.9 97.2 63.9 88.3</t>
  </si>
  <si>
    <t>=114 University of California, Davis Davis,  United States 66.5 72.7 28.3 70.1 38 61.9 90.8 86.5 65.6 79.8</t>
  </si>
  <si>
    <t>=116 Pontificia Universidad Católica de Chile (UC) Santiago,  Chile 14.2 98 35.1 98.6 99.9 7.8 81.2 42 11.9 80</t>
  </si>
  <si>
    <t>=116 University of Helsinki Helsinki,  Finland View Programmes 62.7 74.5 66.9 37.7 94.2 13.1 96.1 78.5 19.1 95.6</t>
  </si>
  <si>
    <t>118 University College Dublin Dublin,  Ireland View Programmes 62 66.5 19.7 57.6 92.2 89.6 89 99.5 90.5 91.7</t>
  </si>
  <si>
    <t>=119 Leiden University Leiden,  Netherlands View Programmes 64.9 80.4 30.3 46.3 61.2 68.4 94.3 89.7 50.9 58.6</t>
  </si>
  <si>
    <t>=119 Rice University Houston,  United States 81.6 50.6 74.9 51 45.7 96.6 66.3 91.3 96.8 81.5</t>
  </si>
  <si>
    <t>=119 University of Oslo Oslo,  Norway 67.7 67.8 78.4 27.7 86.6 46 96.8 95.8 34.3 72.3</t>
  </si>
  <si>
    <t>=119 University of Waterloo Waterloo,  Canada 88.3 53 8.8 74.2 72 76.6 83.5 81.5 78.9 90.5</t>
  </si>
  <si>
    <t>=123 Georgia Institute of Technology Atlanta,  United States 54.2 76 32.4 92.8 67.5 60.4 79 21.5 64.2 66.1</t>
  </si>
  <si>
    <t>=123 Indian Institute of Technology Delhi (IITD) New Delhi,  India 93.1 67.9 21.9 95 50.5 1.9 66.9 3.2 6.3 79.9</t>
  </si>
  <si>
    <t>125 RMIT University Melbourne,  Australia 91.3 55.1 7.2 60.3 49.9 95.2 83.1 100 95.5 87.9</t>
  </si>
  <si>
    <t>=126 Sungkyunkwan University (SKKU) Seoul,  South Korea 62.3 68.4 83.8 75.6 44.2 57.6 49.5 24.2 61.6 74.7</t>
  </si>
  <si>
    <t>=126 Universiti Kebangsaan Malaysia (UKM) Bangi,  Malaysia 30.1 76.2 78.7 76.4 35.5 94.7 86.1 50.1 94 74.7</t>
  </si>
  <si>
    <t>128 Sapienza University of Rome Rome,  Italy View Programmes 62.9 90.7 7.8 66.4 91.5 14.8 95.9 4 20.9 81.9</t>
  </si>
  <si>
    <t>129 Indian Institute of Technology Bombay (IITB) Mumbai,  India 82.9 73.3 16.1 96.7 72.6 1.6 46.6 6.5 1.5 75.2</t>
  </si>
  <si>
    <t>130 Humboldt-Universität zu Berlin Berlin,  Germany 43.4 94.3 10.5 75.3 27.5 47.6 95 75.7 35.5 58.4</t>
  </si>
  <si>
    <t>131 Aarhus University Aarhus,  Denmark View Programmes 74.1 68.3 42.4 41.7 79.4 25.5 96.3 96.7 19.1 73.2</t>
  </si>
  <si>
    <t>=132 University of Bath Bath,  United Kingdom View Programmes 75.9 48.9 20.5 81.6 50.7 86.8 85.3 95.6 88 83.8</t>
  </si>
  <si>
    <t>=132 University of Science and Technology of China Hefei,  China (Mainland) View Programmes 99.4 57.6 98.1 50.6 42.8 7.8 74.4 14.9 13.5 55.3</t>
  </si>
  <si>
    <t>=134 Universiti Putra Malaysia (UPM) Serdang,  Malaysia 38.3 75.7 66.8 73.4 23.2 98.4 86.8 45.2 98.5 68.9</t>
  </si>
  <si>
    <t>=134 Universiti Sains Malaysia (USM) Gelugor,  Malaysia 38.4 77.6 47.6 79.8 29.1 99.3 92.5 34.7 99.3 74.5</t>
  </si>
  <si>
    <t>136 Universidad Nacional Autónoma de México  (UNAM) Mexico City,  Mexico 4.1 99.2 47.1 95.9 97.9 5.4 93.6 10 10.7 82.2</t>
  </si>
  <si>
    <t>137 Newcastle University Newcastle upon Tyne,  United Kingdom QS stars 5+ QS Stars View Programmes 49.1 62.9 49.5 68.7 40.5 81 95.8 92.5 82.8 90.9</t>
  </si>
  <si>
    <t>=138 Alma Mater Studiorum - Università di Bologna Bologna,  Italy View Programmes 51.9 90.6 6 67.5 67.4 26.5 95.6 29.9 32.5 83.2</t>
  </si>
  <si>
    <t>=138 Macquarie University (Sydney, Australia) Sydney,  Australia View Programmes 85.8 47.7 13.6 56.7 62.2 97.3 91 100 97.5 90.6</t>
  </si>
  <si>
    <t>=140 Eindhoven University of Technology Eindhoven,  Netherlands View Programmes 81.9 40.5 43.6 77.3 33.1 95.7 74.3 100 95.9 74.1</t>
  </si>
  <si>
    <t>=140 Erasmus University Rotterdam Rotterdam,  Netherlands 75.7 49.4 20.7 74.8 94 81.6 81.8 81.8 60.8 62.2</t>
  </si>
  <si>
    <t>=140 University of North Carolina at Chapel Hill Chapel Hill,  United States 47.9 72.2 85.6 55.5 74 25 89.5 31.1 31.1 83.9</t>
  </si>
  <si>
    <t>143 King Saud University Riyadh,  Saudi Arabia 65.6 54.8 55.7 57.7 99.4 29.2 96.8 100 35.2 63.1</t>
  </si>
  <si>
    <t>144 Texas A&amp;M University College Station,  United States 75.5 72.9 6.2 81.5 63.8 20.7 93 28 15.6 61</t>
  </si>
  <si>
    <t>145 Technische Universität Berlin (TU Berlin) Berlin,  Germany 34.3 64.6 70.6 79.4 47.6 84.5 89 64.2 85.9 68.3</t>
  </si>
  <si>
    <t>146 University of Southern California Los Angeles,  United States 66.2 61.2 19.6 69.6 98 81.2 87.8 15.8 82.9 92.1</t>
  </si>
  <si>
    <t>=147 Stockholm University Stockholm,  Sweden 73.6 65.1 28.3 29.5 90.5 79.4 96.7 83 59.1 72.1</t>
  </si>
  <si>
    <t>=147 University of Groningen Groningen,  Netherlands 53 67.2 56.2 41.6 53.5 89.4 93.4 95.4 66.6 67.6</t>
  </si>
  <si>
    <t>=147 University of Liverpool Liverpool,  United Kingdom View Programmes 61.7 60.7 37.3 48.8 47.8 91.1 97 92.4 91.8 92.4</t>
  </si>
  <si>
    <t>150 University of Cape Town Cape Town,  South Africa 75.4 58.2 14.6 62.3 97.7 27.9 97.7 66.1 33.9 92.1</t>
  </si>
  <si>
    <t>151 Western University London,  Canada QS stars 5+ QS Stars 93.5 42.3 5.2 53.5 98 68.7 83.6 100 71.7 94</t>
  </si>
  <si>
    <t>152 University of Vienna Vienna,  Austria 22.2 82.3 31 46.4 92.8 96.6 96.3 100 96.8 71.8</t>
  </si>
  <si>
    <t>=153 Universiti Teknologi Malaysia Skudai,  Malaysia 57.8 64 58.8 72.1 19.9 91.4 90.6 15.5 92.1 69.2</t>
  </si>
  <si>
    <t>=153 Wageningen University &amp; Research Wageningen,  Netherlands 54.8 55 99.5 34.4 32.9 90.7 97.2 72 91.5 91.2</t>
  </si>
  <si>
    <t>=155 University of Exeter Exeter,  United Kingdom View Programmes 55.8 57.9 42 58.5 40.9 77.8 95.8 94.8 79.9 93.9</t>
  </si>
  <si>
    <t>=155 University of Geneva Geneva,  Switzerland 70.3 55.3 47.4 34.8 63.1 98.6 92.1 100 98.6 66.5</t>
  </si>
  <si>
    <t>157 Lancaster University Lancaster,,  United Kingdom QS stars 5 QS Stars View Programmes 77.5 51.2 36.1 45.8 38.2 93.3 87 96.4 93.8 89.2</t>
  </si>
  <si>
    <t>158 University of Basel Basel,  Switzerland 94.2 34 70.2 20.7 74.9 91.4 90.4 100 68 88.4</t>
  </si>
  <si>
    <t>159 Hanyang University Seoul,  South Korea 42.9 58.2 81.7 81.9 54.5 70.1 65.5 23.7 73 82.8</t>
  </si>
  <si>
    <t>160 Universitat de Barcelona Barcelona,  Spain 47.8 84.9 19 48.9 77 40.8 96.4 39.9 46.2 84.7</t>
  </si>
  <si>
    <t>161 Michigan State University East Lansing,  United States 61.2 67.3 13.9 62.9 75.6 21.1 97.6 67.2 27.3 94.2</t>
  </si>
  <si>
    <t>162 Ghent University Ghent,  Belgium 32.4 68.2 84.5 39.1 84.9 33.8 99.2 83.4 39.5 94</t>
  </si>
  <si>
    <t>163 King Abdulaziz University (KAU) Jeddah,  Saudi Arabia QS stars 5 QS Stars View Programmes 47.8 67.5 41.4 76.6 44.9 9.2 95 83.1 14.9 77.5</t>
  </si>
  <si>
    <t>164 Nagoya University Nagoya,  Japan 38.2 74.2 84.2 71.5 39.2 27.6 66 22.6 33.6 74.1</t>
  </si>
  <si>
    <t>165 Chalmers University of Technology Gothenburg,  Sweden View Programmes 80.9 34.6 59.5 56.6 53.3 74.3 77 100 76.8 82.7</t>
  </si>
  <si>
    <t>166 Al-Farabi Kazakh National University Almaty,  Kazakhstan QS stars 5 QS Stars View Programmes 2.1 60.7 99.6 86.3 66.2 83.2 75.7 80.9 79.3 62.8</t>
  </si>
  <si>
    <t>167 Washington University in St. Louis St. Louis,  United States 62.6 46.5 99.8 25.7 55.1 81.8 74.8 93.1 83.5 85.8</t>
  </si>
  <si>
    <t>168 Université de Montréal Montreal,  Canada View Programmes 26.3 66.1 79.5 44 65.4 66.4 88.7 91.5 69.6 89.9</t>
  </si>
  <si>
    <t>169 University of York York,  United Kingdom 53.8 56.8 55.8 42.3 41 75.4 96 92.4 77.8 93.2</t>
  </si>
  <si>
    <t>=170 Hokkaido University Sapporo,  Japan 42.7 71.5 76.8 68.8 26.4 20.5 77.5 28.2 26.6 78.5</t>
  </si>
  <si>
    <t>=170 Kyushu University Fukuoka City,  Japan 34.2 71.3 87.1 72.1 20.9 39 76.4 24.5 44.5 74.8</t>
  </si>
  <si>
    <t>172 Universitat Autònoma de Barcelona Barcelona,  Spain View Programmes 76.2 76.4 15.2 42.1 30.4 27.2 93.7 26.5 33.3 90.3</t>
  </si>
  <si>
    <t>=173 Arizona State University Tempe,  United States 61.5 63.9 9.5 63.3 42.2 53.2 95.2 72.5 57.7 85.8</t>
  </si>
  <si>
    <t>=173 McMaster University Hamilton,  Canada 56.6 52.5 61.8 43.6 60 66.3 84.3 94.6 69.6 86.6</t>
  </si>
  <si>
    <t>=173 Universidad de Chile Santiago,  Chile 18.2 91.9 10.9 92 97.6 8.1 77.9 12.2 13.1 69.5</t>
  </si>
  <si>
    <t>176 National Tsing Hua University - NTHU Hsinchu City,  Taiwan View Programmes 73.5 67 34.2 77.1 25.4 37.3 42.1 26.7 40.4 57.8</t>
  </si>
  <si>
    <t>=177 Khalifa University Abu Dhabi,  United Arab Emirates View Programmes 83.9 34.3 83.2 42.8 12.6 83 81.1 100 82.5 68.1</t>
  </si>
  <si>
    <t>=177 Tongji University Shanghai,  China (Mainland) 99.6 45.2 31.2 41.2 33.4 47.4 74.6 92.6 52.4 77.2</t>
  </si>
  <si>
    <t>179 University of California, Santa Barbara (UCSB) Santa Barbara,  United States 99 65.3 9.3 32.4 25.6 27.5 75.4 81.3 20.6 65.2</t>
  </si>
  <si>
    <t>180 Indian Institute of Technology Madras (IITM) Chennai,  India 90.2 56.8 21.3 85.8 45.8 3.2 45.6 3.1 7.4 73</t>
  </si>
  <si>
    <t>181 Cardiff University Cardiff,  United Kingdom View Programmes 42.2 60.1 48.2 54.4 33.5 70.1 93.4 87.2 73 88.9</t>
  </si>
  <si>
    <t>182 Emory University Atlanta,  United States 85.7 34.5 92.8 37.7 42.4 49.6 85 70 54.3 63.5</t>
  </si>
  <si>
    <t>183 Curtin University Perth,  Australia QS stars 5+ QS Stars View Programmes 89.6 46.3 17.7 39.3 37.9 54.3 94.2 100 58.7 82</t>
  </si>
  <si>
    <t>=184 University of Bern Bern,  Switzerland 99.3 38 49 26 37.2 52.9 95.5 100 57.4 68.9</t>
  </si>
  <si>
    <t>=184 University of Wollongong Wollongong,  Australia 95.6 41.6 21.1 33.1 25.8 82.2 88.6 99.5 83.8 86.1</t>
  </si>
  <si>
    <t>186 Wuhan University Wuhan,  China (Mainland) 98 53.6 21.3 46.7 58.9 10.7 77.8 47.1 8.2 60.8</t>
  </si>
  <si>
    <t>=187 Complutense University of Madrid Madrid,  Spain QS stars 5 QS Stars 12.8 78.5 41.6 73.9 97.3 32.9 92.7 18.2 38.7 80.4</t>
  </si>
  <si>
    <t>=187 Tecnológico de Monterrey Monterrey,  Mexico QS stars 5+ QS Stars View Programmes 4.8 69.9 69.4 93.9 97.4 18.3 74.6 24.5 24.4 73.8</t>
  </si>
  <si>
    <t>189 Universitas Indonesia Depok,  Indonesia 3.9 69.9 68.8 89.3 87.2 10.9 59.6 86.6 16.3 60.9</t>
  </si>
  <si>
    <t>190 The Ohio State University Columbus,  United States 33.8 71.1 53.1 63 66 20.6 93.7 37.4 26.7 69.2</t>
  </si>
  <si>
    <t>=191 Queen's University at Kingston Kingston,  Canada 56.3 50.9 7.9 75.7 92.3 35.5 79 75.6 41.2 86.6</t>
  </si>
  <si>
    <t>=191 Université catholique de Louvain (UCLouvain) Louvain-la-Neuve,  Belgium 59.5 61.7 6.4 36 82 63.1 91.6 94.5 66.6 81.3</t>
  </si>
  <si>
    <t>193 Universität Hamburg Hamburg,  Germany 54.6 64 25.6 51.7 49.9 31.3 93.8 58.8 37.1 94.1</t>
  </si>
  <si>
    <t>=194 University of Reading Reading,  United Kingdom 63 45.7 20.2 46.8 57.6 85.8 93.3 95 87 92.4</t>
  </si>
  <si>
    <t>=194 Vrije Universiteit Amsterdam Amsterdam,  Netherlands View Programmes 80.7 53.3 23.3 28.8 56.4 57.6 90.1 82.9 42.9 68.8</t>
  </si>
  <si>
    <t>196 Waseda University Tokyo,  Japan 7.3 73.6 29.5 97.2 90.7 43.7 63.1 35.2 48.9 74.3</t>
  </si>
  <si>
    <t>=197 Technische Universität Wien Vienna,  Austria 71.1 47.6 18.5 56.3 29.1 95.9 71.9 91.8 71.3 59</t>
  </si>
  <si>
    <t>=197 University of Otago Dunedin,  New Zealand QS stars 5+ QS Stars View Programmes 63.2 60 14.8 36 68.7 39.6 76.5 100 45 88.2</t>
  </si>
  <si>
    <t>=199 National Yang Ming Chiao Tung University (NYCU Taiwan) Hsinchu City,  Taiwan View Programmes 71.8 42.1 55.4 68.5 75.8 31.9 54.1 29.1 37.7 74.1</t>
  </si>
  <si>
    <t>=199 Queen's University Belfast Belfast,  United Kingdom 57.5 49.6 30.3 43.4 19.5 98.8 95.4 100 98.9 89.5</t>
  </si>
  <si>
    <t>201 Albert-Ludwigs-Universitaet Freiburg Freiburg im Breisgau,  Germany 66.4 56.8 31.1 35.3 47.2 44.2 89.5 78.7 49.4 85.6</t>
  </si>
  <si>
    <t>202 University of Gothenburg Gothenburg,  Sweden 45.4 46.4 73 24.6 71 85.8 93.7 94.1 87.1 92.9</t>
  </si>
  <si>
    <t>=203 National Cheng Kung University (NCKU) Tainan City,  Taiwan 39.8 66.4 33.8 79.4 56.3 24.4 58 28.6 30.5 79.7</t>
  </si>
  <si>
    <t>=203 University of Twente Enschede,  Netherlands View Programmes 77 29.3 56 40.5 32.6 95.2 85.4 100 70.8 79.6</t>
  </si>
  <si>
    <t>205 École Normale Supérieure de Lyon Lyon,  France 89.2 41.7 98.8 25.7 17.9 23.9 73.1 61.5 26.7 50.2</t>
  </si>
  <si>
    <t>206 Universidad Autónoma de Madrid Madrid,  Spain 26.5 73.1 39.7 71.5 52.5 29.6 92.5 22.3 35.5 72.5</t>
  </si>
  <si>
    <t>=207 Deakin University Melbourne,  Australia 86.2 42.3 5.9 32.6 43.6 83.3 86.8 97.2 84.8 86.7</t>
  </si>
  <si>
    <t>=207 Rheinische Friedrich-Wilhelms-Universität Bonn Bonn,  Germany 24.9 67.7 76.5 35.5 50 56.4 96.2 51.4 60.6 86.4</t>
  </si>
  <si>
    <t>=207 University of Maryland, College Park College Park,  United States 60.5 57.2 44.2 51.8 59.7 24.9 92.9 28 18.7 70.7</t>
  </si>
  <si>
    <t>210 University of Minnesota Twin Cities Minneapolis,  United States 49.2 68.6 37.2 49.4 67.2 15.4 91.2 6.5 21.5 91.1</t>
  </si>
  <si>
    <t>211 University of Calgary Calgary,  Canada View Programmes 54.6 47.6 24.4 50.5 61.5 76.9 86.2 87.4 79.1 86</t>
  </si>
  <si>
    <t>=212 Universidad de los Andes Bogotá,  Colombia 10.8 81.5 17.6 90.5 98.4 3.3 54.7 28.7 7.9 75.9</t>
  </si>
  <si>
    <t>=212 University of Florida Gainesville,  United States 34.7 58.9 75.1 55.8 67.9 18.1 98.2 31.4 24.2 74.9</t>
  </si>
  <si>
    <t>=212 University of Lausanne Lausanne,  Switzerland 69 37 49 40.2 61.1 67 83.5 100 49.9 70.3</t>
  </si>
  <si>
    <t>=215 Eberhard Karls Universität Tübingen Tübingen,  Germany 32.2 61 85.7 36.1 36.5 40.5 93.6 88.2 30.3 64.5</t>
  </si>
  <si>
    <t>=215 Indian Institute of Technology Kharagpur (IIT-KGP) Kharagpur,  India 97 42.5 10.6 78.6 47.7 1.3 70.1 n/a 5.7 77.8</t>
  </si>
  <si>
    <t>=215 Keio University Tokyo,  Japan 9.4 65.5 65.2 93.8 95.8 19.6 55.6 15.2 25.8 68.9</t>
  </si>
  <si>
    <t>218 Technische Universität Dresden Dresden,  Germany 58.6 47.2 74.9 49.2 12.5 42 95.3 40.4 47.3 87.9</t>
  </si>
  <si>
    <t>=219 Indian Institute of Science Bangalore,  India 99.9 56.6 39.1 46.4 15.1 2.1 45.4 5.6 6.4 66.3</t>
  </si>
  <si>
    <t>=219 University of Ottawa Ottawa,  Canada 84.8 35.8 5.4 38.7 50 85.5 92.3 96.1 86.8 86.8</t>
  </si>
  <si>
    <t>221 Chulalongkorn University Bangkok,  Thailand 12.5 82 44.8 52.7 96.4 6.2 80.6 32 11 80</t>
  </si>
  <si>
    <t>222 Indian Institute of Technology Kanpur (IITK) Kanpur,  India 84.1 49.4 16.1 82.7 47.6 1.4 42.1 3.1 5.8 74.7</t>
  </si>
  <si>
    <t>223 Tel Aviv University Tel Aviv,  Israel 99.7 43.6 6.1 31 94.2 15.3 78.3 48.9 21.3 77</t>
  </si>
  <si>
    <t>224 Gadjah Mada University Yogyakarta,  Indonesia 3 70.2 65.4 84.7 75.9 8.9 46.3 63 14.6 66</t>
  </si>
  <si>
    <t>225 Loughborough University Loughborough,  United Kingdom QS stars 5+ QS Stars View Programmes 50.6 42.8 26.9 64.5 33.2 71.1 81.4 94.6 73.9 87.9</t>
  </si>
  <si>
    <t>226 Queensland University of Technology (QUT) Brisbane,  Australia View Programmes 70.9 51.6 11.6 38.8 25.6 44.8 83.4 96.6 49.9 88.5</t>
  </si>
  <si>
    <t>=227 The University of Newcastle, Australia (UON) Callaghan,  Australia 95.2 36 29.7 30.5 20.8 36.2 81.8 100 41.8 84.8</t>
  </si>
  <si>
    <t>=227 Universite libre de Bruxelles Brussels,  Belgium 60.3 43.3 4.6 46.8 74.8 89.6 90.9 99.2 90.4 65.2</t>
  </si>
  <si>
    <t>229 United Arab Emirates University Al Ain,  United Arab Emirates 35.1 43.3 55.1 58.1 87.9 39.1 88.9 100 44.4 68.6</t>
  </si>
  <si>
    <t>=230 Massey University Palmerston North,  New Zealand QS stars 5+ QS Stars 50.5 42.1 57.3 24.1 60.7 98.9 82.2 99.4 98.9 83.7</t>
  </si>
  <si>
    <t>=230 University of Lisbon Lisbon,  Portugal 51.4 57.1 15.5 46.3 97.3 58.6 98.4 14.3 62.6 79.3</t>
  </si>
  <si>
    <t>232 Friedrich-Alexander-Universität Erlangen-Nürnberg Erlangen,  Germany 96.7 37.9 5.2 46.2 27.1 60.6 86.7 39.5 64.4 75.4</t>
  </si>
  <si>
    <t>=233 La Trobe University Melbourne,  Australia View Programmes 87.8 33.4 13.2 29 28 97.4 82.1 95.6 97.5 82.2</t>
  </si>
  <si>
    <t>=233 Universidade Estadual de Campinas (Unicamp) Campinas,  Brazil 37.2 81.7 22.1 50.9 32.5 4 84.5 15.1 8.7 79.5</t>
  </si>
  <si>
    <t>=233 Università di Padova Padova,  Italy 54.4 73.5 13.5 40.2 29.6 18.8 95.5 15.5 24.9 85</t>
  </si>
  <si>
    <t>236 University of Rochester Rochester,  United States 56.6 27.1 98.2 32.4 51.2 96.2 63.7 80.5 96.5 72.3</t>
  </si>
  <si>
    <t>=237 American University of Beirut (AUB) Beirut,  Lebanon 37.8 41.5 52.3 58.1 98.7 45.2 68.7 71.4 50.2 77.7</t>
  </si>
  <si>
    <t>=237 University of Porto Porto,  Portugal View Programmes 73.6 52.5 13.6 41.5 61.2 38.2 94.3 9.2 33.1 77.3</t>
  </si>
  <si>
    <t>239 Maastricht University Maastricht,  Netherlands 71.7 32.8 18.6 33.7 49.6 100 85.6 99.9 100 80.2</t>
  </si>
  <si>
    <t>=240 The Hebrew University of Jerusalem Jerusalem,  Israel 41.9 42.9 74.6 36.4 97.1 33.5 74.2 81.9 38.8 65.5</t>
  </si>
  <si>
    <t>=240 Victoria University of Wellington Kelburn, Wellington,  New Zealand QS stars 5+ QS Stars 44.3 57.2 15.7 32.2 77.6 56.7 70.1 100 60.9 83.3</t>
  </si>
  <si>
    <t>242 Politecnico di Torino Turin,  Italy View Programmes 68.1 50.3 4.5 64.6 37.8 57.9 79.1 7.3 61.9 73.6</t>
  </si>
  <si>
    <t>243 University of Göttingen Göttingen,  Germany 25.8 57.3 87 35.6 51.2 37.9 95.2 59.2 43.4 61</t>
  </si>
  <si>
    <t>=244 Hamad bin Khalifa University Doha,  Qatar 100 14.3 100 6.8 6.8 100 75.7 100 99.9 38.5</t>
  </si>
  <si>
    <t>=244 Hong Kong Baptist University Hong Kong,  Hong Kong SAR View Programmes 82.3 28.3 67.3 21.7 23 100 38.2 99.4 99.9 67.5</t>
  </si>
  <si>
    <t>246 University College Cork Cork,  Ireland 52.7 43.4 22.5 48.1 49.5 75 68.8 86.2 77.4 83.8</t>
  </si>
  <si>
    <t>=247 Beijing Normal University Beijing,  China (Mainland) 98.6 47.6 30.3 29.6 18.2 32.9 77.1 9 24.7 55.5</t>
  </si>
  <si>
    <t>=247 Dartmouth College Hanover,  United States 56.9 30.7 79.9 54.3 87.7 58.5 46.2 13.5 62.5 82.2</t>
  </si>
  <si>
    <t>=247 University of Massachusetts Amherst Amherst,  United States 62.4 48.1 15.8 40 44.2 46.3 78.8 77.9 51.3 84.5</t>
  </si>
  <si>
    <t>250 Vanderbilt University Nashville,  United States 50.6 32.3 100 41.8 57.5 50.9 77.9 48.4 55.5 61.8</t>
  </si>
  <si>
    <t>=251 Universiti Teknologi PETRONAS (UTP) Seri Iskandar,  Malaysia 95 29.7 44.6 41 5.2 29.5 72.1 87 30.7 50</t>
  </si>
  <si>
    <t>=251 University of Strathclyde Glasgow,  United Kingdom 57.2 37.5 17.8 40.5 46 89 84.5 99.2 90 84.6</t>
  </si>
  <si>
    <t>=253 Taylor's University Kuala Lumpur,  Malaysia View Programmes 21 40.2 69.7 85.2 5.2 100 53.5 73 100 57.8</t>
  </si>
  <si>
    <t>=253 Technical University of Darmstadt Darmstadt,  Germany 82.2 28.2 9.8 41.9 53.5 92.8 73.8 67.8 93.4 78.6</t>
  </si>
  <si>
    <t>255 Institut Teknologi Bandung (ITB) Bandung,  Indonesia 5.4 58.5 54.7 85.3 68.6 8 39.8 94.7 13.7 59.2</t>
  </si>
  <si>
    <t>256 Harbin Institute of Technology Harbin,  China (Mainland) 99.8 33.3 42 47.9 35.2 9.2 73.6 12.9 14.9 48.1</t>
  </si>
  <si>
    <t>=257 Tianjin University Tianjin,  China (Mainland) 99.9 26.3 51.6 37.6 38.7 33.5 72.5 29.9 25.1 56.2</t>
  </si>
  <si>
    <t>=257 Université Paris 1 Panthéon-Sorbonne Paris,  France 4.8 78 6.8 62.2 84.3 61.2 70.8 39 65 61.8</t>
  </si>
  <si>
    <t>=259 Beijing Institute of Technology Beijing,  China (Mainland) 96.4 34.3 42.7 46.7 22.5 15.5 75.3 12.3 11.8 58.8</t>
  </si>
  <si>
    <t>=259 Universidad Nacional de Colombia Bogotá,  Colombia 6.9 81.1 6.7 90.9 57.3 2.2 62.6 8.1 6.6 69.3</t>
  </si>
  <si>
    <t>261 University of Canterbury | Te Whare Wānanga o Waitaha Christchurch,  New Zealand QS stars 5 QS Stars View Programmes 48.2 48.8 12.1 34.7 87.4 48.1 60.9 100 53 88.2</t>
  </si>
  <si>
    <t>=262 University of Aberdeen Aberdeen,  United Kingdom View Programmes 42.9 40.1 44.9 34.8 30 87.2 89.7 95.8 88.3 87.8</t>
  </si>
  <si>
    <t>=262 University of Navarra Pamplona,  Spain View Programmes 25.3 40.8 50.6 78.2 80.5 84 58.3 26.8 85.4 66.1</t>
  </si>
  <si>
    <t>=262 University of Surrey Guildford,  United Kingdom 74.4 29.7 33.4 30 30.7 88.7 86.6 98 89.7 60.4</t>
  </si>
  <si>
    <t>=265 Charles University Prague,  Czechia 14.3 58.5 37 55.5 73.2 61.7 97.2 33.5 65.4 76.9</t>
  </si>
  <si>
    <t>=265 Universitat Pompeu Fabra (Barcelona) Barcelona,  Spain 70.6 43.7 19.1 39.5 23 40 75.8 84.7 45.5 66.4</t>
  </si>
  <si>
    <t>267 Norwegian University of Science And Technology Trondheim,  Norway 45.1 45.9 30.7 33.4 90.5 17.7 95.2 87.4 23.8 80.3</t>
  </si>
  <si>
    <t>268 Griffith University Nathan,  Australia 75.1 37.7 13.3 16.6 26.6 70.7 93.4 100 73.5 91.7</t>
  </si>
  <si>
    <t>=269 Middle East Technical University Ankara,  Türkiye 34.4 44.8 12.8 88.7 82.2 31 79.2 18 36.9 71.8</t>
  </si>
  <si>
    <t>=269 UCSI University Kuala Lumpur,  Malaysia 8.6 40.7 87.7 70.4 13.3 99 50 92.9 98.9 61.6</t>
  </si>
  <si>
    <t>271 University of Warsaw Warsaw,  Poland 10 61 59.5 62.8 74.4 15.7 85.9 13.5 21.8 74</t>
  </si>
  <si>
    <t>=272 American University of Sharjah Sharjah,  United Arab Emirates 43.8 31.7 24.6 65.1 60.6 100 50.6 100 100 54.4</t>
  </si>
  <si>
    <t>=272 North Carolina State University Raleigh,  United States 72.9 36.4 12.2 47.9 37.7 25.6 79.8 67.5 31.7 86.7</t>
  </si>
  <si>
    <t>=272 University of Cologne Cologne,  Germany 43.8 45 23.6 50.5 64.5 47.1 92.6 39.3 52 88.9</t>
  </si>
  <si>
    <t>275 University of Virginia Charlottesville,  United States 36.5 46.5 68.2 47.9 91.9 19.2 82.6 5.3 14.5 68.9</t>
  </si>
  <si>
    <t>=276 Sun Yat-sen University Guangzhou,  China (Mainland) 72.6 45.4 53.4 39 38.8 6.8 78.4 4.1 5.3 56.7</t>
  </si>
  <si>
    <t>=276 University of Milan Milan,  Italy View Programmes 56.6 65.9 10.2 27 63.1 13.4 85.1 10.8 19.4 76.4</t>
  </si>
  <si>
    <t>278 University of Sussex Brighton,  United Kingdom View Programmes 60.7 33.8 21.4 21 53.6 89.5 86.3 99 90.4 90</t>
  </si>
  <si>
    <t>279 Radboud University Nijmegen,  Netherlands View Programmes 73.2 38.6 34.8 20.3 34.9 30.1 92.5 83.5 36 67.7</t>
  </si>
  <si>
    <t>280 University of Antwerp Antwerp,  Belgium View Programmes 57.7 35 42.8 18.8 60.3 45.5 95.2 96.4 50.5 80.6</t>
  </si>
  <si>
    <t>=281 University of Pittsburgh Pittsburgh,  United States 41.7 45.4 98.1 26.4 59.7 23 90.4 9.9 29.1 60.2</t>
  </si>
  <si>
    <t>=281 University of Waikato Hamilton ,  New Zealand 82.1 28.2 16.2 18.8 58.4 79.7 49 99.5 81.6 84.8</t>
  </si>
  <si>
    <t>283 Dalhousie University Nova Scotia,  Canada View Programmes 76.2 27.1 15.8 23.9 39.8 79.4 79.9 100 81.3 85.3</t>
  </si>
  <si>
    <t>284 University of Galway Galway,  Ireland 24 37.3 68.6 40.2 61.2 62.7 72.9 96.7 66.4 82.5</t>
  </si>
  <si>
    <t>=285 Georgetown University Washington D.C.,  United States 21.7 38.2 74.2 60.6 96 51.1 67.4 22.8 55.8 69.1</t>
  </si>
  <si>
    <t>=285 University of Macau View Programmes 99.9 18.5 11.7 17.9 56.8 100 55.1 100 99.6 52.2</t>
  </si>
  <si>
    <t>=287 Universitas Airlangga Surabaya,  Indonesia View Programmes 2.5 52.2 69.6 88.3 24 10.8 52.9 77.3 16.7 56.6</t>
  </si>
  <si>
    <t>=287 Heriot-Watt University Edinburgh,  United Kingdom View Programmes 61.8 25.7 27.3 34.8 37 97 75.7 100 97.2 77.2</t>
  </si>
  <si>
    <t>=287 The University of Arizona Tucson,  United States 47.4 49.3 42.8 40.4 54.1 15.2 93.5 25.4 21.2 66.9</t>
  </si>
  <si>
    <t>=287 University of Bergen Bergen,  Norway 42.5 40.5 67.2 13.7 69.5 37.9 91 96.9 43.5 65.1</t>
  </si>
  <si>
    <t>291 University of Witwatersrand Johannesburg,  South Africa 40.2 36.8 14 50.9 99.5 9.4 96.7 86.8 15.1 85.6</t>
  </si>
  <si>
    <t>292 Swansea University Swansea,  United Kingdom View Programmes 43 34.7 28.6 54.7 13.7 80.5 79.7 76.9 82.4 84.4</t>
  </si>
  <si>
    <t>293 University of California, Irvine Irvine,  United States 53.1 46.6 26.8 37.1 28 64.2 81.9 39.5 52.3 64.9</t>
  </si>
  <si>
    <t>=294 Case Western Reserve University Cleveland,  United States 66.3 22.4 88.6 20.5 40.9 76.7 58.3 47.6 79 70.8</t>
  </si>
  <si>
    <t>=294 Swinburne University of Technology Melbourne,  Australia 95 18.8 14.7 19.3 22.8 94.7 74 87.8 70.5 73.4</t>
  </si>
  <si>
    <t>=294 University of Notre Dame Notre Dame,  United States 36.7 38 70.8 43.6 75.4 32.7 75.4 28.9 28.9 72.5</t>
  </si>
  <si>
    <t>=294 Vrije Universiteit Brussel (VUB) Brussels,  Belgium 27.7 33.3 75.6 22.1 63.2 72.1 92.2 96.8 74.8 80</t>
  </si>
  <si>
    <t>298 Istanbul Technical University Istanbul,  Türkiye QS stars 5 QS Stars 35.3 39.6 11.5 85.3 79.7 36.5 76.2 10.4 42.2 68.5</t>
  </si>
  <si>
    <t>299 University of Colorado Boulder Boulder,  United States 36 49 52.1 36.8 48.9 8.5 85.6 38.6 14.2 90.3</t>
  </si>
  <si>
    <t>300 Université Paris Cité Paris,  France View Programmes 92.5 37.7 11 13.9 22.8 61 99.5 24.8 45.5 55.7</t>
  </si>
  <si>
    <t>Michigan State UniversityUnited States</t>
  </si>
  <si>
    <t>University of HelsinkiFinland</t>
  </si>
  <si>
    <t>Erasmus University RotterdamNetherlands</t>
  </si>
  <si>
    <t>Ohio State University (Main campus)United States</t>
  </si>
  <si>
    <t>Penn State (Main campus)United States</t>
  </si>
  <si>
    <t>University of BernSwitzerland</t>
  </si>
  <si>
    <t>92.0</t>
  </si>
  <si>
    <t>University of SheffieldUnited Kingdom</t>
  </si>
  <si>
    <t>University of MassachusettsUnited States</t>
  </si>
  <si>
    <t>55.0</t>
  </si>
  <si>
    <t>Free University of BerlinGermany</t>
  </si>
  <si>
    <t>University of OsloNorway</t>
  </si>
  <si>
    <t>Ghent UniversityBelgium</t>
  </si>
  <si>
    <t>McMaster University logo</t>
  </si>
  <si>
    <t>65.0</t>
  </si>
  <si>
    <t>McMaster UniversityCanada</t>
  </si>
  <si>
    <t>University of Maryland, College ParkUnited States</t>
  </si>
  <si>
    <t>University of LeedsUnited Kingdom</t>
  </si>
  <si>
    <t>University of Alberta logo</t>
  </si>
  <si>
    <t>University of AlbertaCanada</t>
  </si>
  <si>
    <t>University of BaselSwitzerland</t>
  </si>
  <si>
    <t>Technical University of DenmarkDenmark</t>
  </si>
  <si>
    <t>University of GöttingenGermany</t>
  </si>
  <si>
    <t>University of WarwickUnited Kingdom</t>
  </si>
  <si>
    <t>Wuhan UniversityChina</t>
  </si>
  <si>
    <t>University of HamburgGermany</t>
  </si>
  <si>
    <t>University of LausanneSwitzerland</t>
  </si>
  <si>
    <t>University of RochesterUnited States</t>
  </si>
  <si>
    <t>Uppsala UniversitySweden</t>
  </si>
  <si>
    <t>95.0</t>
  </si>
  <si>
    <t>University of SouthamptonUnited Kingdom</t>
  </si>
  <si>
    <t>University of Bologna logo</t>
  </si>
  <si>
    <t>University of BolognaItaly</t>
  </si>
  <si>
    <t>Harbin Institute of Technology logo</t>
  </si>
  <si>
    <t>Harbin Institute of TechnologyChina</t>
  </si>
  <si>
    <t>Beijing Normal UniversityChina</t>
  </si>
  <si>
    <t>Queen Mary University of LondonUnited Kingdom</t>
  </si>
  <si>
    <t>University of FloridaUnited States</t>
  </si>
  <si>
    <t>Scuola Normale Superiore di PisaItaly</t>
  </si>
  <si>
    <t>University of ArizonaUnited States</t>
  </si>
  <si>
    <t>University of FreiburgGermany</t>
  </si>
  <si>
    <t>National Taiwan University (NTU) logo</t>
  </si>
  <si>
    <t>National Taiwan University (NTU)Taiwan</t>
  </si>
  <si>
    <t>Pohang University of Science and Technology (POSTECH)South Korea</t>
  </si>
  <si>
    <t>Tongji UniversityChina</t>
  </si>
  <si>
    <t>University of Liverpool logo</t>
  </si>
  <si>
    <t>42.0</t>
  </si>
  <si>
    <t>68.0</t>
  </si>
  <si>
    <t>University of LiverpoolUnited Kingdom</t>
  </si>
  <si>
    <t>Newcastle University logo</t>
  </si>
  <si>
    <t>Newcastle UniversityUnited Kingdom</t>
  </si>
  <si>
    <t>Case Western Reserve UniversityUnited States</t>
  </si>
  <si>
    <t>University of Barcelona logo</t>
  </si>
  <si>
    <t>44.0</t>
  </si>
  <si>
    <t>University of BarcelonaSpain</t>
  </si>
  <si>
    <t>University of Macau logo</t>
  </si>
  <si>
    <t>87.0</t>
  </si>
  <si>
    <t>University of MacauMacao</t>
  </si>
  <si>
    <t>University of NottinghamUnited Kingdom</t>
  </si>
  <si>
    <t>University of Technology SydneyAustralia</t>
  </si>
  <si>
    <t>Université de Montréal logo</t>
  </si>
  <si>
    <t>Université de MontréalCanada</t>
  </si>
  <si>
    <t>Texas A&amp;M UniversityUnited States</t>
  </si>
  <si>
    <t>The University of OsakaJapan</t>
  </si>
  <si>
    <t>The University of Western AustraliaAustralia</t>
  </si>
  <si>
    <t>Radboud University Nijmegen logo</t>
  </si>
  <si>
    <t>Radboud University NijmegenNetherlands</t>
  </si>
  <si>
    <t>University of YorkUnited Kingdom</t>
  </si>
  <si>
    <t>Korea University logo</t>
  </si>
  <si>
    <t>Korea UniversitySouth Korea</t>
  </si>
  <si>
    <t>University of AucklandNew Zealand</t>
  </si>
  <si>
    <t>University of Pittsburgh-Pittsburgh campusUnited States</t>
  </si>
  <si>
    <t>University of Colorado BoulderUnited States</t>
  </si>
  <si>
    <t>Southern University of Science and Technology (SUSTech)China</t>
  </si>
  <si>
    <t>Technical University of BerlinGermany</t>
  </si>
  <si>
    <t>University of St AndrewsUnited Kingdom</t>
  </si>
  <si>
    <t>University of WaterlooCanada</t>
  </si>
  <si>
    <t>University of Cape Town logo</t>
  </si>
  <si>
    <t>University of Cape TownSouth Africa</t>
  </si>
  <si>
    <t>University of CologneGermany</t>
  </si>
  <si>
    <t>Institute of Science TokyoJapan</t>
  </si>
  <si>
    <t>Karlsruhe Institute of TechnologyGermany</t>
  </si>
  <si>
    <t>Macquarie UniversityAustralia</t>
  </si>
  <si>
    <t>University of GenevaSwitzerland</t>
  </si>
  <si>
    <t>University of Virginia (Main campus)United States</t>
  </si>
  <si>
    <t>Sapienza University of RomeItaly</t>
  </si>
  <si>
    <t>University of AntwerpBelgium</t>
  </si>
  <si>
    <t>University of Exeter logo</t>
  </si>
  <si>
    <t>University of ExeterUnited Kingdom</t>
  </si>
  <si>
    <t>Trinity College DublinIreland</t>
  </si>
  <si>
    <t>TU DresdenGermany</t>
  </si>
  <si>
    <t>Durham UniversityUnited Kingdom</t>
  </si>
  <si>
    <t>81.0</t>
  </si>
  <si>
    <t>Huazhong University of Science and Technology logo</t>
  </si>
  <si>
    <t>Huazhong University of Science and TechnologyChina</t>
  </si>
  <si>
    <t>Vrije Universiteit AmsterdamNetherlands</t>
  </si>
  <si>
    <t>University of WürzburgGermany</t>
  </si>
  <si>
    <t>Dartmouth CollegeUnited States</t>
  </si>
  <si>
    <t>Medical University of ViennaAustria</t>
  </si>
  <si>
    <t>University of California, Santa CruzUnited States</t>
  </si>
  <si>
    <t>Universitat Autònoma de Barcelona (UAB) logo</t>
  </si>
  <si>
    <t>Universitat Autònoma de Barcelona (UAB)Spain</t>
  </si>
  <si>
    <t>King Fahd University of Petroleum and Minerals logo</t>
  </si>
  <si>
    <t>King Fahd University of Petroleum and MineralsSaudi Arabia</t>
  </si>
  <si>
    <t>Lancaster UniversityUnited Kingdom</t>
  </si>
  <si>
    <t>Université Catholique de LouvainBelgium</t>
  </si>
  <si>
    <t>Pompeu Fabra UniversitySpain</t>
  </si>
  <si>
    <t>56.4–58.6</t>
  </si>
  <si>
    <t>Indian Institute of ScienceIndia</t>
  </si>
  <si>
    <t>Hong Kong Baptist UniversityHong Kong</t>
  </si>
  <si>
    <t>Goethe University FrankfurtGermany</t>
  </si>
  <si>
    <t>George Washington UniversityUnited States</t>
  </si>
  <si>
    <t>Georgetown UniversityUnited States</t>
  </si>
  <si>
    <t>Friedrich Schiller University JenaGermany</t>
  </si>
  <si>
    <t>Friedrich Schiller University Jena logo</t>
  </si>
  <si>
    <t>Deakin UniversityAustralia</t>
  </si>
  <si>
    <t>Chalmers University of TechnologySweden</t>
  </si>
  <si>
    <t>Cardiff UniversityUnited Kingdom</t>
  </si>
  <si>
    <t>Beijing Institute of TechnologyChina</t>
  </si>
  <si>
    <t>Beijing Institute of Technology logo</t>
  </si>
  <si>
    <t>Arizona State University (Tempe)United States</t>
  </si>
  <si>
    <t>Arizona State University (Tempe) logo</t>
  </si>
  <si>
    <t>Abu Dhabi UniversityUnited Arab Emirates</t>
  </si>
  <si>
    <t>Abu Dhabi University logo</t>
  </si>
  <si>
    <t>University of CalgaryCanada</t>
  </si>
  <si>
    <t>University of Calgary logo</t>
  </si>
  <si>
    <t>Queen’s University BelfastUnited Kingdom</t>
  </si>
  <si>
    <t>Queen’s University Belfast logo</t>
  </si>
  <si>
    <t>Indiana UniversityUnited States</t>
  </si>
  <si>
    <t>University of MünsterGermany</t>
  </si>
  <si>
    <t>The Education University of Hong KongHong Kong</t>
  </si>
  <si>
    <t>The Education University of Hong Kong logo</t>
  </si>
  <si>
    <t>91.0</t>
  </si>
  <si>
    <t>Aalto UniversityFinland</t>
  </si>
  <si>
    <t>University of Notre DameUnited States</t>
  </si>
  <si>
    <t>69.0</t>
  </si>
  <si>
    <t>University of LeicesterUnited Kingdom</t>
  </si>
  <si>
    <t>67.0</t>
  </si>
  <si>
    <t>Eindhoven University of TechnologyNetherlands</t>
  </si>
  <si>
    <t>73.0</t>
  </si>
  <si>
    <t>University of TwenteNetherlands</t>
  </si>
  <si>
    <t>Université Paris CitéFrance</t>
  </si>
  <si>
    <t>Université Paris Cité logo</t>
  </si>
  <si>
    <t>Tufts UniversityUnited States</t>
  </si>
  <si>
    <t>University of OttawaCanada</t>
  </si>
  <si>
    <t>Khalifa University logo</t>
  </si>
  <si>
    <t>Khalifa UniversityUnited Arab Emirates</t>
  </si>
  <si>
    <t>Linköping UniversitySweden</t>
  </si>
  <si>
    <t>Medical University of GrazAustria</t>
  </si>
  <si>
    <t>Medical University of InnsbruckAustria</t>
  </si>
  <si>
    <t>Nagoya UniversityJapan</t>
  </si>
  <si>
    <t>57.0</t>
  </si>
  <si>
    <t>Northeastern University, USUnited States</t>
  </si>
  <si>
    <t>Politecnico di Milano logo</t>
  </si>
  <si>
    <t>Politecnico di MilanoItaly</t>
  </si>
  <si>
    <t>Qatar UniversityQatar</t>
  </si>
  <si>
    <t>Queensland University of Technology logo</t>
  </si>
  <si>
    <t>Queensland University of TechnologyAustralia</t>
  </si>
  <si>
    <t>Sant’Anna School of Advanced Studies – Pisa logo</t>
  </si>
  <si>
    <t>Sant’Anna School of Advanced Studies – PisaItaly</t>
  </si>
  <si>
    <t>Sichuan UniversityChina</t>
  </si>
  <si>
    <t>Stockholm UniversitySweden</t>
  </si>
  <si>
    <t>Sun Yat-sen UniversityChina</t>
  </si>
  <si>
    <t>84.0</t>
  </si>
  <si>
    <t>Tel Aviv UniversityIsrael</t>
  </si>
  <si>
    <t>Tianjin UniversityChina</t>
  </si>
  <si>
    <t>Ulsan National Institute of Science and Technology (UNIST) logo</t>
  </si>
  <si>
    <t>Ulsan National Institute of Science and Technology (UNIST)South Korea</t>
  </si>
  <si>
    <t>United Arab Emirates University logo</t>
  </si>
  <si>
    <t>United Arab Emirates UniversityUnited Arab Emirates</t>
  </si>
  <si>
    <t>Université Libre de BruxellesBelgium</t>
  </si>
  <si>
    <t>Universiti Teknologi PetronasMalaysia</t>
  </si>
  <si>
    <t>University College Dublin logo</t>
  </si>
  <si>
    <t>University College DublinIreland</t>
  </si>
  <si>
    <t>University of AberdeenUnited Kingdom</t>
  </si>
  <si>
    <t>University of Erlangen-Nuremberg logo</t>
  </si>
  <si>
    <t>University of Erlangen-NurembergGermany</t>
  </si>
  <si>
    <t>University of GothenburgSweden</t>
  </si>
  <si>
    <t>University of Illinois ChicagoUnited States</t>
  </si>
  <si>
    <t>University of MalayaMalaysia</t>
  </si>
  <si>
    <t>University of MannheimGermany</t>
  </si>
  <si>
    <t>University of MiamiUnited States</t>
  </si>
  <si>
    <t>University of PaduaItaly</t>
  </si>
  <si>
    <t>University of PotsdamGermany</t>
  </si>
  <si>
    <t>University of ReadingUnited Kingdom</t>
  </si>
  <si>
    <t>University of São PauloBrazil</t>
  </si>
  <si>
    <t>University of SurreyUnited Kingdom</t>
  </si>
  <si>
    <t>University of SussexUnited Kingdom</t>
  </si>
  <si>
    <t>University of UtahUnited States</t>
  </si>
  <si>
    <t>University of WollongongAustralia</t>
  </si>
  <si>
    <t>Vrije Universiteit BrusselBelgium</t>
  </si>
  <si>
    <t>Western University logo</t>
  </si>
  <si>
    <t>Western UniversityCanada</t>
  </si>
  <si>
    <t>Xi’an Jiaotong UniversityChina</t>
  </si>
  <si>
    <t>https://www.timeshighereducation.com/world-university-rankings/2026/world-ranking#!/length/-1/sort_by/rank/sort_order/asc/cols/stats</t>
  </si>
  <si>
    <r>
      <t xml:space="preserve">7 ETH </t>
    </r>
    <r>
      <rPr>
        <sz val="11"/>
        <color rgb="FFFF0000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>urich Zürich,  Switzerland 98.8 99.7 71.7 96.3 95 99.3 95.8 100 73.9 99.6</t>
    </r>
  </si>
  <si>
    <r>
      <t>13 Un</t>
    </r>
    <r>
      <rPr>
        <sz val="11"/>
        <color rgb="FFFF0000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versity of Chicago Chicago,  United States 78.1 99.8 97.3 99.3 99.8 92.8 87.7 86.1 69.1 73.3</t>
    </r>
  </si>
  <si>
    <r>
      <t>16 Corne</t>
    </r>
    <r>
      <rPr>
        <sz val="11"/>
        <color rgb="FFFF0000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>l University Ithaca,  United States 98 99.5 64.3 98.8 99.3 75.7 93 57.6 56.4 76.8</t>
    </r>
  </si>
  <si>
    <r>
      <t xml:space="preserve">1 Massachusetts Institute of Technology (MIT) Cambridge,  United States 100 100 100 100 100 91.6 94.1 100 92.3 93.8   </t>
    </r>
    <r>
      <rPr>
        <sz val="11"/>
        <color theme="0"/>
        <rFont val="Calibri"/>
        <family val="2"/>
        <charset val="238"/>
        <scheme val="minor"/>
      </rPr>
      <t>Tibor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</si>
</sst>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8"/>
  <sheetViews>
    <sheetView tabSelected="1" workbookViewId="0">
      <selection activeCell="T10" sqref="T10"/>
    </sheetView>
  </sheetViews>
  <sheetFormatPr defaultRowHeight="15" x14ac:dyDescent="0.25"/>
  <cols>
    <col min="2" max="2" width="32.5703125" customWidth="1"/>
  </cols>
  <sheetData>
    <row r="3" spans="1:6" x14ac:dyDescent="0.25">
      <c r="B3" t="s">
        <v>8</v>
      </c>
      <c r="F3" t="s">
        <v>7</v>
      </c>
    </row>
    <row r="4" spans="1:6" x14ac:dyDescent="0.25">
      <c r="B4" t="s">
        <v>648</v>
      </c>
      <c r="F4" t="s">
        <v>6</v>
      </c>
    </row>
    <row r="5" spans="1:6" x14ac:dyDescent="0.25">
      <c r="A5" s="5" t="s">
        <v>0</v>
      </c>
      <c r="B5" s="1" t="s">
        <v>1</v>
      </c>
    </row>
    <row r="6" spans="1:6" x14ac:dyDescent="0.25">
      <c r="A6" s="5"/>
      <c r="B6" s="1" t="s">
        <v>2</v>
      </c>
    </row>
    <row r="7" spans="1:6" x14ac:dyDescent="0.25">
      <c r="A7" s="4">
        <v>1</v>
      </c>
      <c r="B7" t="s">
        <v>9</v>
      </c>
      <c r="F7" t="s">
        <v>652</v>
      </c>
    </row>
    <row r="8" spans="1:6" x14ac:dyDescent="0.25">
      <c r="A8" s="4">
        <v>2</v>
      </c>
      <c r="B8" t="s">
        <v>11</v>
      </c>
      <c r="F8" t="s">
        <v>155</v>
      </c>
    </row>
    <row r="9" spans="1:6" x14ac:dyDescent="0.25">
      <c r="A9" s="4">
        <f>3</f>
        <v>3</v>
      </c>
      <c r="B9" t="s">
        <v>14</v>
      </c>
      <c r="F9" t="s">
        <v>156</v>
      </c>
    </row>
    <row r="10" spans="1:6" x14ac:dyDescent="0.25">
      <c r="A10" s="4">
        <f>3</f>
        <v>3</v>
      </c>
      <c r="B10" t="s">
        <v>13</v>
      </c>
      <c r="F10" t="s">
        <v>157</v>
      </c>
    </row>
    <row r="11" spans="1:6" x14ac:dyDescent="0.25">
      <c r="A11" s="4">
        <f>5</f>
        <v>5</v>
      </c>
      <c r="B11" t="s">
        <v>12</v>
      </c>
      <c r="F11" t="s">
        <v>158</v>
      </c>
    </row>
    <row r="12" spans="1:6" x14ac:dyDescent="0.25">
      <c r="A12" s="4">
        <f>5</f>
        <v>5</v>
      </c>
      <c r="B12" t="s">
        <v>10</v>
      </c>
      <c r="F12" t="s">
        <v>159</v>
      </c>
    </row>
    <row r="13" spans="1:6" x14ac:dyDescent="0.25">
      <c r="A13" s="4">
        <v>7</v>
      </c>
      <c r="B13" t="s">
        <v>15</v>
      </c>
      <c r="F13" t="s">
        <v>649</v>
      </c>
    </row>
    <row r="14" spans="1:6" x14ac:dyDescent="0.25">
      <c r="A14" s="4">
        <v>8</v>
      </c>
      <c r="B14" t="s">
        <v>16</v>
      </c>
      <c r="F14" t="s">
        <v>161</v>
      </c>
    </row>
    <row r="15" spans="1:6" x14ac:dyDescent="0.25">
      <c r="A15" s="4">
        <v>9</v>
      </c>
      <c r="B15" t="s">
        <v>17</v>
      </c>
      <c r="F15" t="s">
        <v>162</v>
      </c>
    </row>
    <row r="16" spans="1:6" x14ac:dyDescent="0.25">
      <c r="A16" s="4">
        <v>10</v>
      </c>
      <c r="B16" t="s">
        <v>18</v>
      </c>
      <c r="F16" t="s">
        <v>163</v>
      </c>
    </row>
    <row r="17" spans="1:6" x14ac:dyDescent="0.25">
      <c r="A17" s="4">
        <v>11</v>
      </c>
      <c r="B17" t="s">
        <v>19</v>
      </c>
      <c r="F17" t="s">
        <v>164</v>
      </c>
    </row>
    <row r="18" spans="1:6" x14ac:dyDescent="0.25">
      <c r="A18" s="4">
        <v>12</v>
      </c>
      <c r="B18" t="s">
        <v>20</v>
      </c>
      <c r="F18" t="s">
        <v>165</v>
      </c>
    </row>
    <row r="19" spans="1:6" x14ac:dyDescent="0.25">
      <c r="A19" s="4">
        <v>13</v>
      </c>
      <c r="B19" t="s">
        <v>22</v>
      </c>
      <c r="F19" t="s">
        <v>650</v>
      </c>
    </row>
    <row r="20" spans="1:6" x14ac:dyDescent="0.25">
      <c r="A20" s="4">
        <v>14</v>
      </c>
      <c r="B20" t="s">
        <v>24</v>
      </c>
      <c r="F20" t="s">
        <v>167</v>
      </c>
    </row>
    <row r="21" spans="1:6" x14ac:dyDescent="0.25">
      <c r="A21" s="4">
        <v>15</v>
      </c>
      <c r="B21" t="s">
        <v>21</v>
      </c>
      <c r="F21" t="s">
        <v>168</v>
      </c>
    </row>
    <row r="22" spans="1:6" x14ac:dyDescent="0.25">
      <c r="A22" s="4">
        <v>16</v>
      </c>
      <c r="B22" t="s">
        <v>23</v>
      </c>
      <c r="F22" t="s">
        <v>651</v>
      </c>
    </row>
    <row r="23" spans="1:6" x14ac:dyDescent="0.25">
      <c r="A23" s="4">
        <v>17</v>
      </c>
      <c r="B23" t="s">
        <v>109</v>
      </c>
      <c r="F23" t="s">
        <v>170</v>
      </c>
    </row>
    <row r="24" spans="1:6" x14ac:dyDescent="0.25">
      <c r="A24" s="4">
        <f>18</f>
        <v>18</v>
      </c>
      <c r="B24" t="s">
        <v>27</v>
      </c>
      <c r="F24" t="s">
        <v>171</v>
      </c>
    </row>
    <row r="25" spans="1:6" x14ac:dyDescent="0.25">
      <c r="A25" s="4">
        <f>18</f>
        <v>18</v>
      </c>
      <c r="B25" t="s">
        <v>26</v>
      </c>
      <c r="F25" t="s">
        <v>172</v>
      </c>
    </row>
    <row r="26" spans="1:6" x14ac:dyDescent="0.25">
      <c r="A26" s="4">
        <v>20</v>
      </c>
      <c r="B26" t="s">
        <v>25</v>
      </c>
      <c r="F26" t="s">
        <v>173</v>
      </c>
    </row>
    <row r="27" spans="1:6" x14ac:dyDescent="0.25">
      <c r="A27" s="4">
        <v>21</v>
      </c>
      <c r="B27" t="s">
        <v>28</v>
      </c>
      <c r="F27" t="s">
        <v>174</v>
      </c>
    </row>
    <row r="28" spans="1:6" x14ac:dyDescent="0.25">
      <c r="A28" s="4">
        <v>22</v>
      </c>
      <c r="B28" t="s">
        <v>29</v>
      </c>
      <c r="F28" t="s">
        <v>175</v>
      </c>
    </row>
    <row r="29" spans="1:6" x14ac:dyDescent="0.25">
      <c r="A29" s="4">
        <v>23</v>
      </c>
      <c r="B29" t="s">
        <v>30</v>
      </c>
      <c r="F29" t="s">
        <v>176</v>
      </c>
    </row>
    <row r="30" spans="1:6" x14ac:dyDescent="0.25">
      <c r="A30" s="4">
        <v>24</v>
      </c>
      <c r="B30" t="s">
        <v>31</v>
      </c>
      <c r="F30" t="s">
        <v>177</v>
      </c>
    </row>
    <row r="31" spans="1:6" x14ac:dyDescent="0.25">
      <c r="A31" s="4">
        <v>25</v>
      </c>
      <c r="B31" t="s">
        <v>32</v>
      </c>
      <c r="F31" t="s">
        <v>178</v>
      </c>
    </row>
    <row r="32" spans="1:6" x14ac:dyDescent="0.25">
      <c r="A32" s="4">
        <v>26</v>
      </c>
      <c r="B32" t="s">
        <v>36</v>
      </c>
      <c r="F32" t="s">
        <v>179</v>
      </c>
    </row>
    <row r="33" spans="1:6" x14ac:dyDescent="0.25">
      <c r="A33" s="4">
        <v>27</v>
      </c>
      <c r="B33" t="s">
        <v>115</v>
      </c>
      <c r="F33" t="s">
        <v>180</v>
      </c>
    </row>
    <row r="34" spans="1:6" x14ac:dyDescent="0.25">
      <c r="A34" s="4">
        <v>28</v>
      </c>
      <c r="B34" t="s">
        <v>33</v>
      </c>
      <c r="F34" t="s">
        <v>181</v>
      </c>
    </row>
    <row r="35" spans="1:6" x14ac:dyDescent="0.25">
      <c r="A35" s="4">
        <v>29</v>
      </c>
      <c r="B35" t="s">
        <v>37</v>
      </c>
      <c r="F35" t="s">
        <v>182</v>
      </c>
    </row>
    <row r="36" spans="1:6" x14ac:dyDescent="0.25">
      <c r="A36" s="4">
        <v>30</v>
      </c>
      <c r="B36" t="s">
        <v>35</v>
      </c>
      <c r="F36" t="s">
        <v>183</v>
      </c>
    </row>
    <row r="37" spans="1:6" x14ac:dyDescent="0.25">
      <c r="A37" s="4">
        <f>31</f>
        <v>31</v>
      </c>
      <c r="B37" t="s">
        <v>118</v>
      </c>
      <c r="F37" t="s">
        <v>184</v>
      </c>
    </row>
    <row r="38" spans="1:6" x14ac:dyDescent="0.25">
      <c r="A38" s="4">
        <f>31</f>
        <v>31</v>
      </c>
      <c r="B38" t="s">
        <v>34</v>
      </c>
      <c r="F38" t="s">
        <v>185</v>
      </c>
    </row>
    <row r="39" spans="1:6" x14ac:dyDescent="0.25">
      <c r="A39" s="4">
        <v>33</v>
      </c>
      <c r="B39" t="s">
        <v>119</v>
      </c>
      <c r="F39" t="s">
        <v>186</v>
      </c>
    </row>
    <row r="40" spans="1:6" x14ac:dyDescent="0.25">
      <c r="A40" s="4">
        <v>34</v>
      </c>
      <c r="B40" t="s">
        <v>120</v>
      </c>
      <c r="F40" t="s">
        <v>187</v>
      </c>
    </row>
    <row r="41" spans="1:6" x14ac:dyDescent="0.25">
      <c r="A41" s="4">
        <v>35</v>
      </c>
      <c r="B41" t="s">
        <v>38</v>
      </c>
      <c r="F41" t="s">
        <v>188</v>
      </c>
    </row>
    <row r="42" spans="1:6" x14ac:dyDescent="0.25">
      <c r="A42" s="4">
        <v>36</v>
      </c>
      <c r="B42" t="s">
        <v>48</v>
      </c>
      <c r="F42" t="s">
        <v>189</v>
      </c>
    </row>
    <row r="43" spans="1:6" x14ac:dyDescent="0.25">
      <c r="A43" s="4">
        <v>37</v>
      </c>
      <c r="B43" t="s">
        <v>42</v>
      </c>
      <c r="F43" t="s">
        <v>190</v>
      </c>
    </row>
    <row r="44" spans="1:6" x14ac:dyDescent="0.25">
      <c r="A44" s="4">
        <v>38</v>
      </c>
      <c r="B44" t="s">
        <v>43</v>
      </c>
      <c r="F44" t="s">
        <v>191</v>
      </c>
    </row>
    <row r="45" spans="1:6" x14ac:dyDescent="0.25">
      <c r="A45" s="4">
        <v>39</v>
      </c>
      <c r="B45" t="s">
        <v>122</v>
      </c>
      <c r="F45" t="s">
        <v>192</v>
      </c>
    </row>
    <row r="46" spans="1:6" x14ac:dyDescent="0.25">
      <c r="A46" s="4">
        <v>40</v>
      </c>
      <c r="B46" t="s">
        <v>47</v>
      </c>
      <c r="F46" t="s">
        <v>193</v>
      </c>
    </row>
    <row r="47" spans="1:6" x14ac:dyDescent="0.25">
      <c r="A47" s="4">
        <f>41</f>
        <v>41</v>
      </c>
      <c r="B47" t="s">
        <v>40</v>
      </c>
      <c r="F47" t="s">
        <v>194</v>
      </c>
    </row>
    <row r="48" spans="1:6" x14ac:dyDescent="0.25">
      <c r="A48" s="4">
        <f>41</f>
        <v>41</v>
      </c>
      <c r="B48" t="s">
        <v>123</v>
      </c>
      <c r="F48" t="s">
        <v>195</v>
      </c>
    </row>
    <row r="49" spans="1:6" x14ac:dyDescent="0.25">
      <c r="A49" s="4">
        <f>41</f>
        <v>41</v>
      </c>
      <c r="B49" t="s">
        <v>124</v>
      </c>
      <c r="F49" t="s">
        <v>196</v>
      </c>
    </row>
    <row r="50" spans="1:6" x14ac:dyDescent="0.25">
      <c r="A50" s="4">
        <f>41</f>
        <v>41</v>
      </c>
      <c r="B50" t="s">
        <v>46</v>
      </c>
      <c r="F50" t="s">
        <v>197</v>
      </c>
    </row>
    <row r="51" spans="1:6" x14ac:dyDescent="0.25">
      <c r="A51" s="4">
        <v>45</v>
      </c>
      <c r="B51" t="s">
        <v>45</v>
      </c>
      <c r="F51" t="s">
        <v>198</v>
      </c>
    </row>
    <row r="52" spans="1:6" x14ac:dyDescent="0.25">
      <c r="A52" s="4">
        <v>46</v>
      </c>
      <c r="B52" t="s">
        <v>125</v>
      </c>
      <c r="F52" t="s">
        <v>199</v>
      </c>
    </row>
    <row r="53" spans="1:6" x14ac:dyDescent="0.25">
      <c r="A53" s="4">
        <v>47</v>
      </c>
      <c r="B53" t="s">
        <v>39</v>
      </c>
      <c r="F53" t="s">
        <v>200</v>
      </c>
    </row>
    <row r="54" spans="1:6" x14ac:dyDescent="0.25">
      <c r="A54" s="4">
        <v>48</v>
      </c>
      <c r="B54" t="s">
        <v>44</v>
      </c>
      <c r="F54" t="s">
        <v>201</v>
      </c>
    </row>
    <row r="55" spans="1:6" x14ac:dyDescent="0.25">
      <c r="A55" s="4">
        <v>49</v>
      </c>
      <c r="B55" t="s">
        <v>126</v>
      </c>
      <c r="F55" t="s">
        <v>202</v>
      </c>
    </row>
    <row r="56" spans="1:6" x14ac:dyDescent="0.25">
      <c r="A56" s="4">
        <v>50</v>
      </c>
      <c r="B56" t="s">
        <v>51</v>
      </c>
      <c r="F56" t="s">
        <v>203</v>
      </c>
    </row>
    <row r="57" spans="1:6" x14ac:dyDescent="0.25">
      <c r="A57" s="4">
        <v>51</v>
      </c>
      <c r="B57" t="s">
        <v>127</v>
      </c>
      <c r="F57" t="s">
        <v>204</v>
      </c>
    </row>
    <row r="58" spans="1:6" x14ac:dyDescent="0.25">
      <c r="A58" s="4">
        <v>52</v>
      </c>
      <c r="B58" t="s">
        <v>49</v>
      </c>
      <c r="F58" t="s">
        <v>205</v>
      </c>
    </row>
    <row r="59" spans="1:6" x14ac:dyDescent="0.25">
      <c r="A59" s="4">
        <f>53</f>
        <v>53</v>
      </c>
      <c r="B59" t="s">
        <v>50</v>
      </c>
      <c r="F59" t="s">
        <v>206</v>
      </c>
    </row>
    <row r="60" spans="1:6" x14ac:dyDescent="0.25">
      <c r="A60" s="4">
        <f>53</f>
        <v>53</v>
      </c>
      <c r="B60" t="s">
        <v>56</v>
      </c>
      <c r="F60" t="s">
        <v>207</v>
      </c>
    </row>
    <row r="61" spans="1:6" x14ac:dyDescent="0.25">
      <c r="A61" s="4">
        <f>53</f>
        <v>53</v>
      </c>
      <c r="B61" t="s">
        <v>58</v>
      </c>
      <c r="F61" t="s">
        <v>208</v>
      </c>
    </row>
    <row r="62" spans="1:6" x14ac:dyDescent="0.25">
      <c r="A62" s="4">
        <v>56</v>
      </c>
      <c r="B62" t="s">
        <v>131</v>
      </c>
      <c r="F62" t="s">
        <v>209</v>
      </c>
    </row>
    <row r="63" spans="1:6" x14ac:dyDescent="0.25">
      <c r="A63" s="4">
        <v>57</v>
      </c>
      <c r="B63" t="s">
        <v>133</v>
      </c>
      <c r="F63" t="s">
        <v>210</v>
      </c>
    </row>
    <row r="64" spans="1:6" x14ac:dyDescent="0.25">
      <c r="A64" s="4">
        <f>58</f>
        <v>58</v>
      </c>
      <c r="B64" t="s">
        <v>52</v>
      </c>
      <c r="F64" t="s">
        <v>211</v>
      </c>
    </row>
    <row r="65" spans="1:6" x14ac:dyDescent="0.25">
      <c r="A65" s="4">
        <f>58</f>
        <v>58</v>
      </c>
      <c r="B65" t="s">
        <v>57</v>
      </c>
      <c r="F65" t="s">
        <v>212</v>
      </c>
    </row>
    <row r="66" spans="1:6" x14ac:dyDescent="0.25">
      <c r="A66" s="4">
        <f>58</f>
        <v>58</v>
      </c>
      <c r="B66" t="s">
        <v>135</v>
      </c>
      <c r="F66" t="s">
        <v>213</v>
      </c>
    </row>
    <row r="67" spans="1:6" x14ac:dyDescent="0.25">
      <c r="A67" s="4">
        <v>61</v>
      </c>
      <c r="B67" t="s">
        <v>53</v>
      </c>
      <c r="F67" t="s">
        <v>214</v>
      </c>
    </row>
    <row r="68" spans="1:6" x14ac:dyDescent="0.25">
      <c r="A68" s="4">
        <f>62</f>
        <v>62</v>
      </c>
      <c r="B68" t="s">
        <v>65</v>
      </c>
      <c r="F68" t="s">
        <v>215</v>
      </c>
    </row>
    <row r="69" spans="1:6" x14ac:dyDescent="0.25">
      <c r="A69" s="4">
        <f>62</f>
        <v>62</v>
      </c>
      <c r="B69" t="s">
        <v>136</v>
      </c>
      <c r="F69" t="s">
        <v>216</v>
      </c>
    </row>
    <row r="70" spans="1:6" x14ac:dyDescent="0.25">
      <c r="A70" s="4">
        <v>64</v>
      </c>
      <c r="B70" t="s">
        <v>55</v>
      </c>
      <c r="F70" t="s">
        <v>217</v>
      </c>
    </row>
    <row r="71" spans="1:6" x14ac:dyDescent="0.25">
      <c r="A71" s="4">
        <v>65</v>
      </c>
      <c r="B71" t="s">
        <v>59</v>
      </c>
      <c r="F71" t="s">
        <v>218</v>
      </c>
    </row>
    <row r="72" spans="1:6" x14ac:dyDescent="0.25">
      <c r="A72" s="4">
        <v>66</v>
      </c>
      <c r="B72" t="s">
        <v>60</v>
      </c>
      <c r="F72" t="s">
        <v>219</v>
      </c>
    </row>
    <row r="73" spans="1:6" x14ac:dyDescent="0.25">
      <c r="A73" s="4">
        <v>67</v>
      </c>
      <c r="B73" t="s">
        <v>61</v>
      </c>
      <c r="F73" t="s">
        <v>220</v>
      </c>
    </row>
    <row r="74" spans="1:6" x14ac:dyDescent="0.25">
      <c r="A74" s="4">
        <f>68</f>
        <v>68</v>
      </c>
      <c r="B74" t="s">
        <v>63</v>
      </c>
      <c r="F74" t="s">
        <v>221</v>
      </c>
    </row>
    <row r="75" spans="1:6" x14ac:dyDescent="0.25">
      <c r="A75" s="4">
        <f>68</f>
        <v>68</v>
      </c>
      <c r="B75" t="s">
        <v>54</v>
      </c>
      <c r="F75" t="s">
        <v>222</v>
      </c>
    </row>
    <row r="76" spans="1:6" x14ac:dyDescent="0.25">
      <c r="A76" s="4">
        <f>70</f>
        <v>70</v>
      </c>
      <c r="B76" t="s">
        <v>69</v>
      </c>
      <c r="F76" t="s">
        <v>223</v>
      </c>
    </row>
    <row r="77" spans="1:6" x14ac:dyDescent="0.25">
      <c r="A77" s="4">
        <f>70</f>
        <v>70</v>
      </c>
      <c r="B77" t="s">
        <v>140</v>
      </c>
      <c r="F77" t="s">
        <v>224</v>
      </c>
    </row>
    <row r="78" spans="1:6" x14ac:dyDescent="0.25">
      <c r="A78" s="4">
        <v>72</v>
      </c>
      <c r="B78" t="s">
        <v>62</v>
      </c>
      <c r="F78" t="s">
        <v>225</v>
      </c>
    </row>
    <row r="79" spans="1:6" x14ac:dyDescent="0.25">
      <c r="A79" s="4">
        <f>73</f>
        <v>73</v>
      </c>
      <c r="B79" t="s">
        <v>141</v>
      </c>
      <c r="F79" t="s">
        <v>226</v>
      </c>
    </row>
    <row r="80" spans="1:6" x14ac:dyDescent="0.25">
      <c r="A80" s="4">
        <v>73</v>
      </c>
      <c r="B80" t="s">
        <v>142</v>
      </c>
      <c r="F80" t="s">
        <v>227</v>
      </c>
    </row>
    <row r="81" spans="1:6" x14ac:dyDescent="0.25">
      <c r="A81" s="4">
        <f>73</f>
        <v>73</v>
      </c>
      <c r="B81" t="s">
        <v>66</v>
      </c>
      <c r="F81" t="s">
        <v>228</v>
      </c>
    </row>
    <row r="82" spans="1:6" x14ac:dyDescent="0.25">
      <c r="A82" s="4">
        <f>76</f>
        <v>76</v>
      </c>
      <c r="B82" t="s">
        <v>68</v>
      </c>
      <c r="F82" t="s">
        <v>229</v>
      </c>
    </row>
    <row r="83" spans="1:6" x14ac:dyDescent="0.25">
      <c r="A83" s="4">
        <f>76</f>
        <v>76</v>
      </c>
      <c r="B83" t="s">
        <v>67</v>
      </c>
      <c r="F83" t="s">
        <v>230</v>
      </c>
    </row>
    <row r="84" spans="1:6" x14ac:dyDescent="0.25">
      <c r="A84" s="4">
        <v>78</v>
      </c>
      <c r="B84" t="s">
        <v>64</v>
      </c>
      <c r="F84" t="s">
        <v>231</v>
      </c>
    </row>
    <row r="85" spans="1:6" x14ac:dyDescent="0.25">
      <c r="A85" s="4">
        <v>79</v>
      </c>
      <c r="B85" t="s">
        <v>143</v>
      </c>
      <c r="F85" t="s">
        <v>232</v>
      </c>
    </row>
    <row r="86" spans="1:6" x14ac:dyDescent="0.25">
      <c r="A86" s="4">
        <v>80</v>
      </c>
      <c r="B86" t="s">
        <v>144</v>
      </c>
      <c r="F86" t="s">
        <v>233</v>
      </c>
    </row>
    <row r="87" spans="1:6" x14ac:dyDescent="0.25">
      <c r="A87" s="4">
        <f>80</f>
        <v>80</v>
      </c>
      <c r="B87" t="s">
        <v>145</v>
      </c>
      <c r="F87" t="s">
        <v>234</v>
      </c>
    </row>
    <row r="88" spans="1:6" x14ac:dyDescent="0.25">
      <c r="A88" s="4">
        <f>80</f>
        <v>80</v>
      </c>
      <c r="B88" t="s">
        <v>146</v>
      </c>
      <c r="F88" t="s">
        <v>235</v>
      </c>
    </row>
    <row r="89" spans="1:6" x14ac:dyDescent="0.25">
      <c r="A89" s="4">
        <v>82</v>
      </c>
      <c r="B89" t="s">
        <v>147</v>
      </c>
      <c r="F89" t="s">
        <v>236</v>
      </c>
    </row>
    <row r="90" spans="1:6" x14ac:dyDescent="0.25">
      <c r="A90" s="4">
        <v>84</v>
      </c>
      <c r="B90" t="s">
        <v>148</v>
      </c>
      <c r="F90" t="s">
        <v>237</v>
      </c>
    </row>
    <row r="91" spans="1:6" x14ac:dyDescent="0.25">
      <c r="A91" s="4">
        <v>85</v>
      </c>
      <c r="B91" t="s">
        <v>71</v>
      </c>
      <c r="F91" t="s">
        <v>238</v>
      </c>
    </row>
    <row r="92" spans="1:6" x14ac:dyDescent="0.25">
      <c r="A92" s="4">
        <v>86</v>
      </c>
      <c r="B92" t="s">
        <v>149</v>
      </c>
      <c r="F92" t="s">
        <v>239</v>
      </c>
    </row>
    <row r="93" spans="1:6" x14ac:dyDescent="0.25">
      <c r="A93" s="4">
        <v>87</v>
      </c>
      <c r="B93" t="s">
        <v>150</v>
      </c>
      <c r="F93" t="s">
        <v>240</v>
      </c>
    </row>
    <row r="94" spans="1:6" x14ac:dyDescent="0.25">
      <c r="A94" s="4">
        <v>88</v>
      </c>
      <c r="B94" t="s">
        <v>70</v>
      </c>
      <c r="F94" t="s">
        <v>241</v>
      </c>
    </row>
    <row r="95" spans="1:6" x14ac:dyDescent="0.25">
      <c r="A95" s="4">
        <v>89</v>
      </c>
      <c r="B95" t="s">
        <v>72</v>
      </c>
      <c r="F95" t="s">
        <v>242</v>
      </c>
    </row>
    <row r="96" spans="1:6" x14ac:dyDescent="0.25">
      <c r="A96" s="4">
        <v>90</v>
      </c>
      <c r="B96" t="s">
        <v>80</v>
      </c>
      <c r="F96" t="s">
        <v>243</v>
      </c>
    </row>
    <row r="97" spans="1:6" x14ac:dyDescent="0.25">
      <c r="A97" s="4">
        <v>91</v>
      </c>
      <c r="B97" t="s">
        <v>77</v>
      </c>
      <c r="F97" t="s">
        <v>244</v>
      </c>
    </row>
    <row r="98" spans="1:6" x14ac:dyDescent="0.25">
      <c r="A98" s="4">
        <f>92</f>
        <v>92</v>
      </c>
      <c r="B98" t="s">
        <v>73</v>
      </c>
      <c r="F98" t="s">
        <v>245</v>
      </c>
    </row>
    <row r="99" spans="1:6" x14ac:dyDescent="0.25">
      <c r="A99" s="4">
        <f>92</f>
        <v>92</v>
      </c>
      <c r="B99" t="s">
        <v>74</v>
      </c>
      <c r="F99" t="s">
        <v>246</v>
      </c>
    </row>
    <row r="100" spans="1:6" x14ac:dyDescent="0.25">
      <c r="A100" s="4">
        <f>92</f>
        <v>92</v>
      </c>
      <c r="B100" t="s">
        <v>76</v>
      </c>
      <c r="F100" t="s">
        <v>247</v>
      </c>
    </row>
    <row r="101" spans="1:6" x14ac:dyDescent="0.25">
      <c r="A101" s="4">
        <f>95</f>
        <v>95</v>
      </c>
      <c r="B101" t="s">
        <v>82</v>
      </c>
      <c r="F101" t="s">
        <v>248</v>
      </c>
    </row>
    <row r="102" spans="1:6" x14ac:dyDescent="0.25">
      <c r="A102" s="4">
        <f>95</f>
        <v>95</v>
      </c>
      <c r="B102" t="s">
        <v>85</v>
      </c>
      <c r="F102" t="s">
        <v>249</v>
      </c>
    </row>
    <row r="103" spans="1:6" x14ac:dyDescent="0.25">
      <c r="A103" s="4">
        <v>97</v>
      </c>
      <c r="B103" t="s">
        <v>75</v>
      </c>
      <c r="F103" t="s">
        <v>250</v>
      </c>
    </row>
    <row r="104" spans="1:6" x14ac:dyDescent="0.25">
      <c r="A104" s="4">
        <f>98</f>
        <v>98</v>
      </c>
      <c r="B104" t="s">
        <v>153</v>
      </c>
      <c r="F104" t="s">
        <v>251</v>
      </c>
    </row>
    <row r="105" spans="1:6" x14ac:dyDescent="0.25">
      <c r="A105" s="4">
        <f>98</f>
        <v>98</v>
      </c>
      <c r="B105" t="s">
        <v>79</v>
      </c>
      <c r="F105" t="s">
        <v>252</v>
      </c>
    </row>
    <row r="106" spans="1:6" x14ac:dyDescent="0.25">
      <c r="A106" s="4">
        <f>98</f>
        <v>98</v>
      </c>
      <c r="B106" t="s">
        <v>78</v>
      </c>
      <c r="F106" t="s">
        <v>253</v>
      </c>
    </row>
    <row r="107" spans="1:6" x14ac:dyDescent="0.25">
      <c r="A107" s="4">
        <v>101</v>
      </c>
      <c r="B107" t="s">
        <v>83</v>
      </c>
      <c r="F107" t="s">
        <v>254</v>
      </c>
    </row>
    <row r="108" spans="1:6" x14ac:dyDescent="0.25">
      <c r="A108" s="4">
        <v>102</v>
      </c>
      <c r="B108" t="s">
        <v>81</v>
      </c>
      <c r="F108" t="s">
        <v>255</v>
      </c>
    </row>
    <row r="109" spans="1:6" x14ac:dyDescent="0.25">
      <c r="A109" s="4">
        <f>103</f>
        <v>103</v>
      </c>
      <c r="B109" t="s">
        <v>84</v>
      </c>
      <c r="F109" t="s">
        <v>256</v>
      </c>
    </row>
    <row r="110" spans="1:6" x14ac:dyDescent="0.25">
      <c r="A110" s="4">
        <f>103</f>
        <v>103</v>
      </c>
      <c r="B110" t="s">
        <v>86</v>
      </c>
      <c r="F110" t="s">
        <v>257</v>
      </c>
    </row>
    <row r="111" spans="1:6" x14ac:dyDescent="0.25">
      <c r="A111" s="4">
        <f>105</f>
        <v>105</v>
      </c>
      <c r="B111" t="s">
        <v>454</v>
      </c>
      <c r="F111" t="s">
        <v>258</v>
      </c>
    </row>
    <row r="112" spans="1:6" x14ac:dyDescent="0.25">
      <c r="A112" s="4">
        <f>105</f>
        <v>105</v>
      </c>
      <c r="B112" t="s">
        <v>455</v>
      </c>
      <c r="F112" t="s">
        <v>259</v>
      </c>
    </row>
    <row r="113" spans="1:6" x14ac:dyDescent="0.25">
      <c r="A113" s="4">
        <v>107</v>
      </c>
      <c r="B113" t="s">
        <v>456</v>
      </c>
      <c r="F113" t="s">
        <v>260</v>
      </c>
    </row>
    <row r="114" spans="1:6" x14ac:dyDescent="0.25">
      <c r="A114" s="4">
        <f>108</f>
        <v>108</v>
      </c>
      <c r="B114" t="s">
        <v>457</v>
      </c>
      <c r="F114" t="s">
        <v>261</v>
      </c>
    </row>
    <row r="115" spans="1:6" x14ac:dyDescent="0.25">
      <c r="A115" s="4">
        <f>108</f>
        <v>108</v>
      </c>
      <c r="B115" t="s">
        <v>458</v>
      </c>
      <c r="F115" t="s">
        <v>262</v>
      </c>
    </row>
    <row r="116" spans="1:6" x14ac:dyDescent="0.25">
      <c r="A116" s="4">
        <f>108</f>
        <v>108</v>
      </c>
      <c r="B116" t="s">
        <v>459</v>
      </c>
      <c r="F116" t="s">
        <v>263</v>
      </c>
    </row>
    <row r="117" spans="1:6" x14ac:dyDescent="0.25">
      <c r="A117" s="4">
        <f>108</f>
        <v>108</v>
      </c>
      <c r="B117" t="s">
        <v>461</v>
      </c>
      <c r="F117" t="s">
        <v>264</v>
      </c>
    </row>
    <row r="118" spans="1:6" x14ac:dyDescent="0.25">
      <c r="A118" s="4">
        <v>112</v>
      </c>
      <c r="B118" t="s">
        <v>462</v>
      </c>
      <c r="F118" t="s">
        <v>265</v>
      </c>
    </row>
    <row r="119" spans="1:6" x14ac:dyDescent="0.25">
      <c r="A119" s="4">
        <f>113</f>
        <v>113</v>
      </c>
      <c r="B119" t="s">
        <v>464</v>
      </c>
      <c r="F119" t="s">
        <v>266</v>
      </c>
    </row>
    <row r="120" spans="1:6" x14ac:dyDescent="0.25">
      <c r="A120" s="4">
        <f>113</f>
        <v>113</v>
      </c>
      <c r="B120" t="s">
        <v>465</v>
      </c>
      <c r="F120" t="s">
        <v>267</v>
      </c>
    </row>
    <row r="121" spans="1:6" x14ac:dyDescent="0.25">
      <c r="A121" s="4">
        <v>115</v>
      </c>
      <c r="B121" t="s">
        <v>466</v>
      </c>
      <c r="F121" t="s">
        <v>268</v>
      </c>
    </row>
    <row r="122" spans="1:6" x14ac:dyDescent="0.25">
      <c r="A122" s="4">
        <f>116</f>
        <v>116</v>
      </c>
      <c r="B122" t="s">
        <v>467</v>
      </c>
      <c r="F122" t="s">
        <v>269</v>
      </c>
    </row>
    <row r="123" spans="1:6" x14ac:dyDescent="0.25">
      <c r="A123" s="4"/>
      <c r="B123" t="s">
        <v>469</v>
      </c>
      <c r="F123" t="s">
        <v>270</v>
      </c>
    </row>
    <row r="124" spans="1:6" x14ac:dyDescent="0.25">
      <c r="A124" s="4">
        <f>116</f>
        <v>116</v>
      </c>
      <c r="B124" t="s">
        <v>470</v>
      </c>
      <c r="F124" t="s">
        <v>271</v>
      </c>
    </row>
    <row r="125" spans="1:6" x14ac:dyDescent="0.25">
      <c r="A125" s="4">
        <v>118</v>
      </c>
      <c r="B125" t="s">
        <v>471</v>
      </c>
      <c r="F125" t="s">
        <v>272</v>
      </c>
    </row>
    <row r="126" spans="1:6" x14ac:dyDescent="0.25">
      <c r="A126" s="4">
        <v>119</v>
      </c>
      <c r="B126" t="s">
        <v>472</v>
      </c>
      <c r="F126" t="s">
        <v>273</v>
      </c>
    </row>
    <row r="127" spans="1:6" x14ac:dyDescent="0.25">
      <c r="A127" s="4"/>
      <c r="B127" t="s">
        <v>473</v>
      </c>
      <c r="F127" t="s">
        <v>274</v>
      </c>
    </row>
    <row r="128" spans="1:6" x14ac:dyDescent="0.25">
      <c r="A128" s="4">
        <v>120</v>
      </c>
      <c r="B128" t="s">
        <v>474</v>
      </c>
      <c r="F128" t="s">
        <v>275</v>
      </c>
    </row>
    <row r="129" spans="1:6" x14ac:dyDescent="0.25">
      <c r="A129" s="4">
        <v>121</v>
      </c>
      <c r="B129" t="s">
        <v>475</v>
      </c>
      <c r="F129" t="s">
        <v>276</v>
      </c>
    </row>
    <row r="130" spans="1:6" x14ac:dyDescent="0.25">
      <c r="A130" s="4">
        <f>122</f>
        <v>122</v>
      </c>
      <c r="B130" t="s">
        <v>476</v>
      </c>
      <c r="F130" t="s">
        <v>277</v>
      </c>
    </row>
    <row r="131" spans="1:6" x14ac:dyDescent="0.25">
      <c r="A131" s="4">
        <f>122</f>
        <v>122</v>
      </c>
      <c r="B131" t="s">
        <v>477</v>
      </c>
      <c r="F131" t="s">
        <v>278</v>
      </c>
    </row>
    <row r="132" spans="1:6" x14ac:dyDescent="0.25">
      <c r="A132" s="4">
        <f>122</f>
        <v>122</v>
      </c>
      <c r="B132" t="s">
        <v>478</v>
      </c>
      <c r="F132" t="s">
        <v>279</v>
      </c>
    </row>
    <row r="133" spans="1:6" x14ac:dyDescent="0.25">
      <c r="A133" s="4">
        <f>125</f>
        <v>125</v>
      </c>
      <c r="B133" t="s">
        <v>479</v>
      </c>
      <c r="F133" t="s">
        <v>280</v>
      </c>
    </row>
    <row r="134" spans="1:6" x14ac:dyDescent="0.25">
      <c r="A134" s="4">
        <f>125</f>
        <v>125</v>
      </c>
      <c r="B134" t="s">
        <v>480</v>
      </c>
      <c r="F134" t="s">
        <v>281</v>
      </c>
    </row>
    <row r="135" spans="1:6" x14ac:dyDescent="0.25">
      <c r="A135" s="4">
        <v>127</v>
      </c>
      <c r="B135" t="s">
        <v>481</v>
      </c>
      <c r="F135" t="s">
        <v>282</v>
      </c>
    </row>
    <row r="136" spans="1:6" x14ac:dyDescent="0.25">
      <c r="A136" s="4">
        <v>128</v>
      </c>
      <c r="B136" t="s">
        <v>482</v>
      </c>
      <c r="F136" t="s">
        <v>283</v>
      </c>
    </row>
    <row r="137" spans="1:6" x14ac:dyDescent="0.25">
      <c r="A137" s="4">
        <v>129</v>
      </c>
      <c r="B137" t="s">
        <v>484</v>
      </c>
      <c r="F137" t="s">
        <v>284</v>
      </c>
    </row>
    <row r="138" spans="1:6" x14ac:dyDescent="0.25">
      <c r="A138" s="4">
        <v>130</v>
      </c>
      <c r="B138" t="s">
        <v>485</v>
      </c>
      <c r="F138" t="s">
        <v>285</v>
      </c>
    </row>
    <row r="139" spans="1:6" x14ac:dyDescent="0.25">
      <c r="A139" s="4"/>
      <c r="B139" t="s">
        <v>486</v>
      </c>
      <c r="F139" t="s">
        <v>286</v>
      </c>
    </row>
    <row r="140" spans="1:6" x14ac:dyDescent="0.25">
      <c r="A140" s="4">
        <f>131</f>
        <v>131</v>
      </c>
      <c r="B140" t="s">
        <v>487</v>
      </c>
      <c r="F140" t="s">
        <v>287</v>
      </c>
    </row>
    <row r="141" spans="1:6" x14ac:dyDescent="0.25">
      <c r="A141" s="4"/>
      <c r="B141" t="s">
        <v>488</v>
      </c>
      <c r="F141" t="s">
        <v>288</v>
      </c>
    </row>
    <row r="142" spans="1:6" x14ac:dyDescent="0.25">
      <c r="A142" s="4">
        <f>134</f>
        <v>134</v>
      </c>
      <c r="B142" t="s">
        <v>489</v>
      </c>
      <c r="F142" t="s">
        <v>289</v>
      </c>
    </row>
    <row r="143" spans="1:6" x14ac:dyDescent="0.25">
      <c r="A143" s="4">
        <f>134</f>
        <v>134</v>
      </c>
      <c r="B143" t="s">
        <v>490</v>
      </c>
      <c r="F143" t="s">
        <v>290</v>
      </c>
    </row>
    <row r="144" spans="1:6" x14ac:dyDescent="0.25">
      <c r="A144" s="4">
        <f>134</f>
        <v>134</v>
      </c>
      <c r="B144" t="s">
        <v>491</v>
      </c>
      <c r="F144" t="s">
        <v>291</v>
      </c>
    </row>
    <row r="145" spans="1:6" x14ac:dyDescent="0.25">
      <c r="A145" s="4">
        <v>137</v>
      </c>
      <c r="B145" t="s">
        <v>492</v>
      </c>
      <c r="F145" t="s">
        <v>292</v>
      </c>
    </row>
    <row r="146" spans="1:6" x14ac:dyDescent="0.25">
      <c r="A146" s="4">
        <f>138</f>
        <v>138</v>
      </c>
      <c r="B146" t="s">
        <v>493</v>
      </c>
      <c r="F146" t="s">
        <v>293</v>
      </c>
    </row>
    <row r="147" spans="1:6" x14ac:dyDescent="0.25">
      <c r="A147" s="4">
        <f>138</f>
        <v>138</v>
      </c>
      <c r="B147" t="s">
        <v>494</v>
      </c>
      <c r="F147" t="s">
        <v>294</v>
      </c>
    </row>
    <row r="148" spans="1:6" x14ac:dyDescent="0.25">
      <c r="A148" s="4">
        <v>140</v>
      </c>
      <c r="B148" t="s">
        <v>495</v>
      </c>
      <c r="F148" t="s">
        <v>295</v>
      </c>
    </row>
    <row r="149" spans="1:6" x14ac:dyDescent="0.25">
      <c r="A149" s="4"/>
      <c r="B149" t="s">
        <v>496</v>
      </c>
      <c r="F149" t="s">
        <v>296</v>
      </c>
    </row>
    <row r="150" spans="1:6" x14ac:dyDescent="0.25">
      <c r="A150" s="4">
        <f>141</f>
        <v>141</v>
      </c>
      <c r="B150" t="s">
        <v>497</v>
      </c>
      <c r="F150" t="s">
        <v>297</v>
      </c>
    </row>
    <row r="151" spans="1:6" x14ac:dyDescent="0.25">
      <c r="A151" s="4">
        <f>141</f>
        <v>141</v>
      </c>
      <c r="B151" t="s">
        <v>498</v>
      </c>
      <c r="F151" t="s">
        <v>298</v>
      </c>
    </row>
    <row r="152" spans="1:6" x14ac:dyDescent="0.25">
      <c r="A152" s="4">
        <v>143</v>
      </c>
      <c r="B152" t="s">
        <v>499</v>
      </c>
      <c r="F152" t="s">
        <v>299</v>
      </c>
    </row>
    <row r="153" spans="1:6" x14ac:dyDescent="0.25">
      <c r="A153" s="4"/>
      <c r="B153" t="s">
        <v>502</v>
      </c>
      <c r="F153" t="s">
        <v>300</v>
      </c>
    </row>
    <row r="154" spans="1:6" x14ac:dyDescent="0.25">
      <c r="A154" s="4">
        <v>144</v>
      </c>
      <c r="B154" t="s">
        <v>503</v>
      </c>
      <c r="F154" t="s">
        <v>301</v>
      </c>
    </row>
    <row r="155" spans="1:6" x14ac:dyDescent="0.25">
      <c r="A155" s="4"/>
      <c r="B155" t="s">
        <v>504</v>
      </c>
      <c r="F155" t="s">
        <v>302</v>
      </c>
    </row>
    <row r="156" spans="1:6" x14ac:dyDescent="0.25">
      <c r="A156" s="4">
        <f>145</f>
        <v>145</v>
      </c>
      <c r="B156" t="s">
        <v>505</v>
      </c>
      <c r="F156" t="s">
        <v>303</v>
      </c>
    </row>
    <row r="157" spans="1:6" x14ac:dyDescent="0.25">
      <c r="A157" s="4">
        <f>145</f>
        <v>145</v>
      </c>
      <c r="B157" t="s">
        <v>506</v>
      </c>
      <c r="F157" t="s">
        <v>304</v>
      </c>
    </row>
    <row r="158" spans="1:6" x14ac:dyDescent="0.25">
      <c r="A158" s="4"/>
      <c r="B158" t="s">
        <v>508</v>
      </c>
      <c r="F158" t="s">
        <v>305</v>
      </c>
    </row>
    <row r="159" spans="1:6" x14ac:dyDescent="0.25">
      <c r="A159" s="4">
        <f>145</f>
        <v>145</v>
      </c>
      <c r="B159" t="s">
        <v>509</v>
      </c>
      <c r="F159" t="s">
        <v>306</v>
      </c>
    </row>
    <row r="160" spans="1:6" x14ac:dyDescent="0.25">
      <c r="A160" s="4"/>
      <c r="B160" t="s">
        <v>511</v>
      </c>
      <c r="F160" t="s">
        <v>307</v>
      </c>
    </row>
    <row r="161" spans="1:6" x14ac:dyDescent="0.25">
      <c r="A161" s="4">
        <f>145</f>
        <v>145</v>
      </c>
      <c r="B161" t="s">
        <v>512</v>
      </c>
      <c r="F161" t="s">
        <v>308</v>
      </c>
    </row>
    <row r="162" spans="1:6" x14ac:dyDescent="0.25">
      <c r="A162" s="4">
        <f>145</f>
        <v>145</v>
      </c>
      <c r="B162" t="s">
        <v>513</v>
      </c>
      <c r="F162" t="s">
        <v>309</v>
      </c>
    </row>
    <row r="163" spans="1:6" x14ac:dyDescent="0.25">
      <c r="A163" s="4">
        <v>150</v>
      </c>
      <c r="B163" t="s">
        <v>514</v>
      </c>
      <c r="F163" t="s">
        <v>310</v>
      </c>
    </row>
    <row r="164" spans="1:6" x14ac:dyDescent="0.25">
      <c r="A164" s="4"/>
      <c r="B164" t="s">
        <v>515</v>
      </c>
      <c r="F164" t="s">
        <v>311</v>
      </c>
    </row>
    <row r="165" spans="1:6" x14ac:dyDescent="0.25">
      <c r="A165" s="4">
        <f>151</f>
        <v>151</v>
      </c>
      <c r="B165" t="s">
        <v>516</v>
      </c>
      <c r="F165" t="s">
        <v>312</v>
      </c>
    </row>
    <row r="166" spans="1:6" x14ac:dyDescent="0.25">
      <c r="A166" s="4">
        <f>151</f>
        <v>151</v>
      </c>
      <c r="B166" t="s">
        <v>517</v>
      </c>
      <c r="F166" t="s">
        <v>313</v>
      </c>
    </row>
    <row r="167" spans="1:6" x14ac:dyDescent="0.25">
      <c r="A167" s="4">
        <v>153</v>
      </c>
      <c r="B167" t="s">
        <v>518</v>
      </c>
      <c r="F167" t="s">
        <v>314</v>
      </c>
    </row>
    <row r="168" spans="1:6" x14ac:dyDescent="0.25">
      <c r="A168" s="4">
        <f>154</f>
        <v>154</v>
      </c>
      <c r="B168" t="s">
        <v>519</v>
      </c>
      <c r="F168" t="s">
        <v>315</v>
      </c>
    </row>
    <row r="169" spans="1:6" x14ac:dyDescent="0.25">
      <c r="A169" s="4"/>
      <c r="B169" t="s">
        <v>520</v>
      </c>
      <c r="F169" t="s">
        <v>316</v>
      </c>
    </row>
    <row r="170" spans="1:6" x14ac:dyDescent="0.25">
      <c r="A170" s="4">
        <f>154</f>
        <v>154</v>
      </c>
      <c r="B170" t="s">
        <v>521</v>
      </c>
      <c r="F170" t="s">
        <v>317</v>
      </c>
    </row>
    <row r="171" spans="1:6" x14ac:dyDescent="0.25">
      <c r="A171" s="4">
        <f>156</f>
        <v>156</v>
      </c>
      <c r="B171" t="s">
        <v>522</v>
      </c>
      <c r="F171" t="s">
        <v>318</v>
      </c>
    </row>
    <row r="172" spans="1:6" x14ac:dyDescent="0.25">
      <c r="A172" s="4"/>
      <c r="B172" t="s">
        <v>523</v>
      </c>
      <c r="F172" t="s">
        <v>319</v>
      </c>
    </row>
    <row r="173" spans="1:6" x14ac:dyDescent="0.25">
      <c r="A173" s="4">
        <f>156</f>
        <v>156</v>
      </c>
      <c r="B173" t="s">
        <v>524</v>
      </c>
      <c r="F173" t="s">
        <v>320</v>
      </c>
    </row>
    <row r="174" spans="1:6" x14ac:dyDescent="0.25">
      <c r="A174" s="4">
        <f>156</f>
        <v>156</v>
      </c>
      <c r="B174" t="s">
        <v>525</v>
      </c>
      <c r="F174" t="s">
        <v>321</v>
      </c>
    </row>
    <row r="175" spans="1:6" x14ac:dyDescent="0.25">
      <c r="A175" s="4">
        <v>159</v>
      </c>
      <c r="B175" t="s">
        <v>526</v>
      </c>
      <c r="F175" t="s">
        <v>322</v>
      </c>
    </row>
    <row r="176" spans="1:6" x14ac:dyDescent="0.25">
      <c r="A176" s="4">
        <f>160</f>
        <v>160</v>
      </c>
      <c r="B176" t="s">
        <v>527</v>
      </c>
      <c r="F176" t="s">
        <v>323</v>
      </c>
    </row>
    <row r="177" spans="1:6" x14ac:dyDescent="0.25">
      <c r="A177" s="4">
        <f>160</f>
        <v>160</v>
      </c>
      <c r="B177" t="s">
        <v>528</v>
      </c>
      <c r="F177" t="s">
        <v>324</v>
      </c>
    </row>
    <row r="178" spans="1:6" x14ac:dyDescent="0.25">
      <c r="A178" s="4">
        <f>162</f>
        <v>162</v>
      </c>
      <c r="B178" t="s">
        <v>529</v>
      </c>
      <c r="F178" t="s">
        <v>325</v>
      </c>
    </row>
    <row r="179" spans="1:6" x14ac:dyDescent="0.25">
      <c r="A179" s="4">
        <f>162</f>
        <v>162</v>
      </c>
      <c r="B179" t="s">
        <v>530</v>
      </c>
      <c r="F179" t="s">
        <v>326</v>
      </c>
    </row>
    <row r="180" spans="1:6" x14ac:dyDescent="0.25">
      <c r="A180" s="4">
        <f>164</f>
        <v>164</v>
      </c>
      <c r="B180" t="s">
        <v>531</v>
      </c>
      <c r="F180" t="s">
        <v>327</v>
      </c>
    </row>
    <row r="181" spans="1:6" x14ac:dyDescent="0.25">
      <c r="A181" s="4"/>
      <c r="B181" t="s">
        <v>532</v>
      </c>
      <c r="F181" t="s">
        <v>328</v>
      </c>
    </row>
    <row r="182" spans="1:6" x14ac:dyDescent="0.25">
      <c r="A182" s="4">
        <f>164</f>
        <v>164</v>
      </c>
      <c r="B182" t="s">
        <v>533</v>
      </c>
      <c r="F182" t="s">
        <v>329</v>
      </c>
    </row>
    <row r="183" spans="1:6" x14ac:dyDescent="0.25">
      <c r="A183" s="4">
        <v>166</v>
      </c>
      <c r="B183" t="s">
        <v>534</v>
      </c>
      <c r="F183" t="s">
        <v>330</v>
      </c>
    </row>
    <row r="184" spans="1:6" x14ac:dyDescent="0.25">
      <c r="A184" s="4">
        <f>166</f>
        <v>166</v>
      </c>
      <c r="B184" t="s">
        <v>535</v>
      </c>
      <c r="F184" t="s">
        <v>331</v>
      </c>
    </row>
    <row r="185" spans="1:6" x14ac:dyDescent="0.25">
      <c r="A185" s="4">
        <f>166</f>
        <v>166</v>
      </c>
      <c r="B185" t="s">
        <v>536</v>
      </c>
      <c r="F185" t="s">
        <v>332</v>
      </c>
    </row>
    <row r="186" spans="1:6" x14ac:dyDescent="0.25">
      <c r="A186" s="4">
        <f>166</f>
        <v>166</v>
      </c>
      <c r="B186" t="s">
        <v>537</v>
      </c>
      <c r="F186" t="s">
        <v>333</v>
      </c>
    </row>
    <row r="187" spans="1:6" x14ac:dyDescent="0.25">
      <c r="A187" s="4">
        <f>166</f>
        <v>166</v>
      </c>
      <c r="B187" t="s">
        <v>538</v>
      </c>
      <c r="F187" t="s">
        <v>334</v>
      </c>
    </row>
    <row r="188" spans="1:6" x14ac:dyDescent="0.25">
      <c r="A188" s="4">
        <f>170</f>
        <v>170</v>
      </c>
      <c r="B188" t="s">
        <v>539</v>
      </c>
      <c r="F188" t="s">
        <v>335</v>
      </c>
    </row>
    <row r="189" spans="1:6" x14ac:dyDescent="0.25">
      <c r="A189" s="4">
        <f>170</f>
        <v>170</v>
      </c>
      <c r="B189" t="s">
        <v>540</v>
      </c>
      <c r="F189" t="s">
        <v>336</v>
      </c>
    </row>
    <row r="190" spans="1:6" x14ac:dyDescent="0.25">
      <c r="A190" s="4">
        <f>170</f>
        <v>170</v>
      </c>
      <c r="B190" t="s">
        <v>541</v>
      </c>
      <c r="F190" t="s">
        <v>337</v>
      </c>
    </row>
    <row r="191" spans="1:6" x14ac:dyDescent="0.25">
      <c r="A191" s="4"/>
      <c r="B191" t="s">
        <v>542</v>
      </c>
      <c r="F191" t="s">
        <v>338</v>
      </c>
    </row>
    <row r="192" spans="1:6" x14ac:dyDescent="0.25">
      <c r="A192" s="4">
        <v>173</v>
      </c>
      <c r="B192" t="s">
        <v>543</v>
      </c>
      <c r="F192" t="s">
        <v>339</v>
      </c>
    </row>
    <row r="193" spans="1:6" x14ac:dyDescent="0.25">
      <c r="A193" s="4">
        <v>174</v>
      </c>
      <c r="B193" t="s">
        <v>544</v>
      </c>
      <c r="F193" t="s">
        <v>340</v>
      </c>
    </row>
    <row r="194" spans="1:6" x14ac:dyDescent="0.25">
      <c r="A194" s="4">
        <v>175</v>
      </c>
      <c r="B194" t="s">
        <v>545</v>
      </c>
      <c r="F194" t="s">
        <v>341</v>
      </c>
    </row>
    <row r="195" spans="1:6" x14ac:dyDescent="0.25">
      <c r="A195" s="4">
        <f>176</f>
        <v>176</v>
      </c>
      <c r="B195" t="s">
        <v>547</v>
      </c>
      <c r="F195" t="s">
        <v>342</v>
      </c>
    </row>
    <row r="196" spans="1:6" x14ac:dyDescent="0.25">
      <c r="A196" s="4"/>
      <c r="B196" t="s">
        <v>548</v>
      </c>
      <c r="F196" t="s">
        <v>343</v>
      </c>
    </row>
    <row r="197" spans="1:6" x14ac:dyDescent="0.25">
      <c r="A197" s="4">
        <f>176</f>
        <v>176</v>
      </c>
      <c r="B197" t="s">
        <v>549</v>
      </c>
      <c r="F197" t="s">
        <v>344</v>
      </c>
    </row>
    <row r="198" spans="1:6" x14ac:dyDescent="0.25">
      <c r="A198" s="4">
        <v>179</v>
      </c>
      <c r="B198" t="s">
        <v>550</v>
      </c>
      <c r="F198" t="s">
        <v>345</v>
      </c>
    </row>
    <row r="199" spans="1:6" x14ac:dyDescent="0.25">
      <c r="A199" s="4">
        <v>180</v>
      </c>
      <c r="B199" t="s">
        <v>551</v>
      </c>
      <c r="F199" t="s">
        <v>346</v>
      </c>
    </row>
    <row r="200" spans="1:6" x14ac:dyDescent="0.25">
      <c r="A200" s="4">
        <f>181</f>
        <v>181</v>
      </c>
      <c r="B200" t="s">
        <v>552</v>
      </c>
      <c r="F200" t="s">
        <v>347</v>
      </c>
    </row>
    <row r="201" spans="1:6" x14ac:dyDescent="0.25">
      <c r="A201" s="4">
        <f>181</f>
        <v>181</v>
      </c>
      <c r="B201" t="s">
        <v>553</v>
      </c>
      <c r="F201" t="s">
        <v>348</v>
      </c>
    </row>
    <row r="202" spans="1:6" x14ac:dyDescent="0.25">
      <c r="A202" s="4">
        <v>183</v>
      </c>
      <c r="B202" t="s">
        <v>554</v>
      </c>
      <c r="F202" t="s">
        <v>349</v>
      </c>
    </row>
    <row r="203" spans="1:6" x14ac:dyDescent="0.25">
      <c r="A203" s="4"/>
      <c r="B203" t="s">
        <v>555</v>
      </c>
      <c r="F203" t="s">
        <v>350</v>
      </c>
    </row>
    <row r="204" spans="1:6" x14ac:dyDescent="0.25">
      <c r="A204" s="4">
        <f>184</f>
        <v>184</v>
      </c>
      <c r="B204" t="s">
        <v>556</v>
      </c>
      <c r="F204" t="s">
        <v>351</v>
      </c>
    </row>
    <row r="205" spans="1:6" x14ac:dyDescent="0.25">
      <c r="A205" s="4"/>
      <c r="B205" t="s">
        <v>557</v>
      </c>
      <c r="F205" t="s">
        <v>352</v>
      </c>
    </row>
    <row r="206" spans="1:6" x14ac:dyDescent="0.25">
      <c r="A206" s="4">
        <f>184</f>
        <v>184</v>
      </c>
      <c r="B206" t="s">
        <v>558</v>
      </c>
      <c r="F206" t="s">
        <v>353</v>
      </c>
    </row>
    <row r="207" spans="1:6" x14ac:dyDescent="0.25">
      <c r="A207" s="4">
        <f>184</f>
        <v>184</v>
      </c>
      <c r="B207" t="s">
        <v>559</v>
      </c>
      <c r="F207" t="s">
        <v>354</v>
      </c>
    </row>
    <row r="208" spans="1:6" x14ac:dyDescent="0.25">
      <c r="A208" s="4">
        <f>187</f>
        <v>187</v>
      </c>
      <c r="B208" t="s">
        <v>560</v>
      </c>
      <c r="F208" t="s">
        <v>355</v>
      </c>
    </row>
    <row r="209" spans="1:6" x14ac:dyDescent="0.25">
      <c r="A209" s="4">
        <f>187</f>
        <v>187</v>
      </c>
      <c r="B209" t="s">
        <v>598</v>
      </c>
      <c r="F209" t="s">
        <v>356</v>
      </c>
    </row>
    <row r="210" spans="1:6" x14ac:dyDescent="0.25">
      <c r="A210" s="4">
        <v>189</v>
      </c>
      <c r="B210" t="s">
        <v>597</v>
      </c>
      <c r="F210" t="s">
        <v>357</v>
      </c>
    </row>
    <row r="211" spans="1:6" x14ac:dyDescent="0.25">
      <c r="A211" s="4">
        <f>190</f>
        <v>190</v>
      </c>
      <c r="B211" t="s">
        <v>596</v>
      </c>
      <c r="F211" t="s">
        <v>358</v>
      </c>
    </row>
    <row r="212" spans="1:6" x14ac:dyDescent="0.25">
      <c r="A212" s="4"/>
      <c r="B212" t="s">
        <v>595</v>
      </c>
      <c r="F212" t="s">
        <v>359</v>
      </c>
    </row>
    <row r="213" spans="1:6" x14ac:dyDescent="0.25">
      <c r="A213" s="4">
        <f>190</f>
        <v>190</v>
      </c>
      <c r="B213" t="s">
        <v>594</v>
      </c>
      <c r="F213" t="s">
        <v>360</v>
      </c>
    </row>
    <row r="214" spans="1:6" x14ac:dyDescent="0.25">
      <c r="A214" s="4">
        <f>192</f>
        <v>192</v>
      </c>
      <c r="B214" t="s">
        <v>592</v>
      </c>
      <c r="F214" t="s">
        <v>361</v>
      </c>
    </row>
    <row r="215" spans="1:6" x14ac:dyDescent="0.25">
      <c r="A215" s="4">
        <f>192</f>
        <v>192</v>
      </c>
      <c r="B215" t="s">
        <v>590</v>
      </c>
      <c r="F215" t="s">
        <v>362</v>
      </c>
    </row>
    <row r="216" spans="1:6" x14ac:dyDescent="0.25">
      <c r="A216" s="4">
        <v>194</v>
      </c>
      <c r="B216" t="s">
        <v>588</v>
      </c>
      <c r="F216" t="s">
        <v>363</v>
      </c>
    </row>
    <row r="217" spans="1:6" x14ac:dyDescent="0.25">
      <c r="A217" s="4">
        <f>195</f>
        <v>195</v>
      </c>
      <c r="B217" t="s">
        <v>587</v>
      </c>
      <c r="F217" t="s">
        <v>364</v>
      </c>
    </row>
    <row r="218" spans="1:6" x14ac:dyDescent="0.25">
      <c r="A218" s="4">
        <f>195</f>
        <v>195</v>
      </c>
      <c r="B218" t="s">
        <v>585</v>
      </c>
      <c r="F218" t="s">
        <v>365</v>
      </c>
    </row>
    <row r="219" spans="1:6" x14ac:dyDescent="0.25">
      <c r="A219" s="4"/>
      <c r="B219" t="s">
        <v>584</v>
      </c>
      <c r="F219" t="s">
        <v>366</v>
      </c>
    </row>
    <row r="220" spans="1:6" x14ac:dyDescent="0.25">
      <c r="A220" s="4">
        <f>195</f>
        <v>195</v>
      </c>
      <c r="B220" t="s">
        <v>583</v>
      </c>
      <c r="F220" t="s">
        <v>367</v>
      </c>
    </row>
    <row r="221" spans="1:6" x14ac:dyDescent="0.25">
      <c r="A221" s="4">
        <f>198</f>
        <v>198</v>
      </c>
      <c r="B221" t="s">
        <v>582</v>
      </c>
      <c r="F221" t="s">
        <v>368</v>
      </c>
    </row>
    <row r="222" spans="1:6" x14ac:dyDescent="0.25">
      <c r="A222" s="4">
        <f>198</f>
        <v>198</v>
      </c>
      <c r="B222" t="s">
        <v>581</v>
      </c>
      <c r="F222" t="s">
        <v>369</v>
      </c>
    </row>
    <row r="223" spans="1:6" x14ac:dyDescent="0.25">
      <c r="A223" s="4"/>
      <c r="B223" t="s">
        <v>580</v>
      </c>
      <c r="F223" t="s">
        <v>370</v>
      </c>
    </row>
    <row r="224" spans="1:6" x14ac:dyDescent="0.25">
      <c r="A224" s="4">
        <v>200</v>
      </c>
      <c r="B224" t="s">
        <v>579</v>
      </c>
      <c r="F224" t="s">
        <v>371</v>
      </c>
    </row>
    <row r="225" spans="1:6" x14ac:dyDescent="0.25">
      <c r="A225" s="4"/>
      <c r="B225" t="s">
        <v>578</v>
      </c>
      <c r="F225" t="s">
        <v>372</v>
      </c>
    </row>
    <row r="226" spans="1:6" x14ac:dyDescent="0.25">
      <c r="A226" s="4" t="s">
        <v>4</v>
      </c>
      <c r="B226" t="s">
        <v>577</v>
      </c>
      <c r="F226" t="s">
        <v>373</v>
      </c>
    </row>
    <row r="227" spans="1:6" x14ac:dyDescent="0.25">
      <c r="A227" s="4"/>
      <c r="B227" t="s">
        <v>576</v>
      </c>
      <c r="F227" t="s">
        <v>374</v>
      </c>
    </row>
    <row r="228" spans="1:6" x14ac:dyDescent="0.25">
      <c r="A228" s="4" t="s">
        <v>4</v>
      </c>
      <c r="B228" t="s">
        <v>575</v>
      </c>
      <c r="F228" t="s">
        <v>375</v>
      </c>
    </row>
    <row r="229" spans="1:6" x14ac:dyDescent="0.25">
      <c r="A229" s="4"/>
      <c r="B229" t="s">
        <v>574</v>
      </c>
      <c r="F229" t="s">
        <v>376</v>
      </c>
    </row>
    <row r="230" spans="1:6" x14ac:dyDescent="0.25">
      <c r="A230" s="4" t="s">
        <v>4</v>
      </c>
      <c r="B230" t="s">
        <v>573</v>
      </c>
      <c r="F230" t="s">
        <v>377</v>
      </c>
    </row>
    <row r="231" spans="1:6" x14ac:dyDescent="0.25">
      <c r="A231" s="4"/>
      <c r="B231" t="s">
        <v>572</v>
      </c>
      <c r="F231" t="s">
        <v>378</v>
      </c>
    </row>
    <row r="232" spans="1:6" x14ac:dyDescent="0.25">
      <c r="A232" s="4" t="s">
        <v>4</v>
      </c>
      <c r="B232" t="s">
        <v>571</v>
      </c>
      <c r="F232" t="s">
        <v>379</v>
      </c>
    </row>
    <row r="233" spans="1:6" x14ac:dyDescent="0.25">
      <c r="A233" s="4" t="s">
        <v>4</v>
      </c>
      <c r="B233" t="s">
        <v>570</v>
      </c>
      <c r="F233" t="s">
        <v>380</v>
      </c>
    </row>
    <row r="234" spans="1:6" x14ac:dyDescent="0.25">
      <c r="A234" s="4" t="s">
        <v>4</v>
      </c>
      <c r="B234" t="s">
        <v>569</v>
      </c>
      <c r="F234" t="s">
        <v>381</v>
      </c>
    </row>
    <row r="235" spans="1:6" x14ac:dyDescent="0.25">
      <c r="A235" s="4" t="s">
        <v>4</v>
      </c>
      <c r="B235" t="s">
        <v>568</v>
      </c>
      <c r="F235" t="s">
        <v>382</v>
      </c>
    </row>
    <row r="236" spans="1:6" x14ac:dyDescent="0.25">
      <c r="A236" s="4"/>
      <c r="B236" t="s">
        <v>567</v>
      </c>
      <c r="F236" t="s">
        <v>383</v>
      </c>
    </row>
    <row r="237" spans="1:6" x14ac:dyDescent="0.25">
      <c r="A237" s="4" t="s">
        <v>4</v>
      </c>
      <c r="B237" t="s">
        <v>566</v>
      </c>
      <c r="F237" t="s">
        <v>384</v>
      </c>
    </row>
    <row r="238" spans="1:6" x14ac:dyDescent="0.25">
      <c r="A238" s="4" t="s">
        <v>4</v>
      </c>
      <c r="B238" t="s">
        <v>565</v>
      </c>
      <c r="F238" t="s">
        <v>385</v>
      </c>
    </row>
    <row r="239" spans="1:6" x14ac:dyDescent="0.25">
      <c r="A239" s="4" t="s">
        <v>4</v>
      </c>
      <c r="B239" t="s">
        <v>564</v>
      </c>
      <c r="F239" t="s">
        <v>386</v>
      </c>
    </row>
    <row r="240" spans="1:6" x14ac:dyDescent="0.25">
      <c r="A240" s="4" t="s">
        <v>4</v>
      </c>
      <c r="B240" t="s">
        <v>563</v>
      </c>
      <c r="F240" t="s">
        <v>387</v>
      </c>
    </row>
    <row r="241" spans="1:6" x14ac:dyDescent="0.25">
      <c r="A241" s="4" t="s">
        <v>4</v>
      </c>
      <c r="B241" t="s">
        <v>562</v>
      </c>
      <c r="F241" t="s">
        <v>388</v>
      </c>
    </row>
    <row r="242" spans="1:6" x14ac:dyDescent="0.25">
      <c r="A242" s="4" t="s">
        <v>4</v>
      </c>
      <c r="B242" t="s">
        <v>599</v>
      </c>
      <c r="F242" t="s">
        <v>389</v>
      </c>
    </row>
    <row r="243" spans="1:6" x14ac:dyDescent="0.25">
      <c r="A243" s="4"/>
      <c r="B243" t="s">
        <v>600</v>
      </c>
      <c r="F243" t="s">
        <v>390</v>
      </c>
    </row>
    <row r="244" spans="1:6" x14ac:dyDescent="0.25">
      <c r="A244" s="4" t="s">
        <v>4</v>
      </c>
      <c r="B244" t="s">
        <v>601</v>
      </c>
      <c r="F244" t="s">
        <v>391</v>
      </c>
    </row>
    <row r="245" spans="1:6" x14ac:dyDescent="0.25">
      <c r="A245" s="4" t="s">
        <v>4</v>
      </c>
      <c r="B245" t="s">
        <v>602</v>
      </c>
      <c r="F245" t="s">
        <v>392</v>
      </c>
    </row>
    <row r="246" spans="1:6" x14ac:dyDescent="0.25">
      <c r="A246" s="4" t="s">
        <v>4</v>
      </c>
      <c r="B246" t="s">
        <v>603</v>
      </c>
      <c r="F246" t="s">
        <v>393</v>
      </c>
    </row>
    <row r="247" spans="1:6" x14ac:dyDescent="0.25">
      <c r="A247" s="4" t="s">
        <v>4</v>
      </c>
      <c r="B247" t="s">
        <v>604</v>
      </c>
      <c r="F247" t="s">
        <v>394</v>
      </c>
    </row>
    <row r="248" spans="1:6" x14ac:dyDescent="0.25">
      <c r="A248" s="4" t="s">
        <v>4</v>
      </c>
      <c r="B248" t="s">
        <v>606</v>
      </c>
      <c r="F248" t="s">
        <v>395</v>
      </c>
    </row>
    <row r="249" spans="1:6" x14ac:dyDescent="0.25">
      <c r="A249" s="4" t="s">
        <v>4</v>
      </c>
      <c r="B249" t="s">
        <v>607</v>
      </c>
      <c r="F249" t="s">
        <v>396</v>
      </c>
    </row>
    <row r="250" spans="1:6" x14ac:dyDescent="0.25">
      <c r="A250" s="4"/>
      <c r="B250" t="s">
        <v>608</v>
      </c>
      <c r="F250" t="s">
        <v>397</v>
      </c>
    </row>
    <row r="251" spans="1:6" x14ac:dyDescent="0.25">
      <c r="A251" s="4" t="s">
        <v>4</v>
      </c>
      <c r="B251" t="s">
        <v>609</v>
      </c>
      <c r="F251" t="s">
        <v>398</v>
      </c>
    </row>
    <row r="252" spans="1:6" x14ac:dyDescent="0.25">
      <c r="A252" s="4" t="s">
        <v>4</v>
      </c>
      <c r="B252" t="s">
        <v>610</v>
      </c>
      <c r="F252" t="s">
        <v>399</v>
      </c>
    </row>
    <row r="253" spans="1:6" x14ac:dyDescent="0.25">
      <c r="A253" s="4"/>
      <c r="B253" t="s">
        <v>611</v>
      </c>
      <c r="F253" t="s">
        <v>400</v>
      </c>
    </row>
    <row r="254" spans="1:6" x14ac:dyDescent="0.25">
      <c r="A254" s="4" t="s">
        <v>4</v>
      </c>
      <c r="B254" t="s">
        <v>612</v>
      </c>
      <c r="F254" t="s">
        <v>401</v>
      </c>
    </row>
    <row r="255" spans="1:6" x14ac:dyDescent="0.25">
      <c r="A255" s="4"/>
      <c r="B255" t="s">
        <v>613</v>
      </c>
      <c r="F255" t="s">
        <v>402</v>
      </c>
    </row>
    <row r="256" spans="1:6" x14ac:dyDescent="0.25">
      <c r="A256" s="4" t="s">
        <v>4</v>
      </c>
      <c r="B256" t="s">
        <v>614</v>
      </c>
      <c r="F256" t="s">
        <v>403</v>
      </c>
    </row>
    <row r="257" spans="1:2" x14ac:dyDescent="0.25">
      <c r="A257" s="4" t="s">
        <v>4</v>
      </c>
      <c r="B257" t="s">
        <v>615</v>
      </c>
    </row>
    <row r="258" spans="1:2" x14ac:dyDescent="0.25">
      <c r="A258" s="4" t="s">
        <v>4</v>
      </c>
      <c r="B258" t="s">
        <v>616</v>
      </c>
    </row>
    <row r="259" spans="1:2" x14ac:dyDescent="0.25">
      <c r="A259" s="4" t="s">
        <v>4</v>
      </c>
      <c r="B259" t="s">
        <v>618</v>
      </c>
    </row>
    <row r="260" spans="1:2" x14ac:dyDescent="0.25">
      <c r="A260" s="4" t="s">
        <v>4</v>
      </c>
      <c r="B260" t="s">
        <v>619</v>
      </c>
    </row>
    <row r="261" spans="1:2" x14ac:dyDescent="0.25">
      <c r="A261" s="4" t="s">
        <v>4</v>
      </c>
      <c r="B261" t="s">
        <v>620</v>
      </c>
    </row>
    <row r="262" spans="1:2" x14ac:dyDescent="0.25">
      <c r="A262" s="4"/>
      <c r="B262" t="s">
        <v>621</v>
      </c>
    </row>
    <row r="263" spans="1:2" x14ac:dyDescent="0.25">
      <c r="A263" s="4" t="s">
        <v>4</v>
      </c>
      <c r="B263" t="s">
        <v>622</v>
      </c>
    </row>
    <row r="264" spans="1:2" x14ac:dyDescent="0.25">
      <c r="A264" s="4"/>
      <c r="B264" t="s">
        <v>623</v>
      </c>
    </row>
    <row r="265" spans="1:2" x14ac:dyDescent="0.25">
      <c r="A265" s="4" t="s">
        <v>4</v>
      </c>
      <c r="B265" t="s">
        <v>624</v>
      </c>
    </row>
    <row r="266" spans="1:2" x14ac:dyDescent="0.25">
      <c r="A266" s="4" t="s">
        <v>4</v>
      </c>
      <c r="B266" t="s">
        <v>625</v>
      </c>
    </row>
    <row r="267" spans="1:2" x14ac:dyDescent="0.25">
      <c r="A267" s="4" t="s">
        <v>4</v>
      </c>
      <c r="B267" t="s">
        <v>626</v>
      </c>
    </row>
    <row r="268" spans="1:2" x14ac:dyDescent="0.25">
      <c r="A268" s="4"/>
      <c r="B268" t="s">
        <v>627</v>
      </c>
    </row>
    <row r="269" spans="1:2" x14ac:dyDescent="0.25">
      <c r="A269" s="4" t="s">
        <v>4</v>
      </c>
      <c r="B269" t="s">
        <v>628</v>
      </c>
    </row>
    <row r="270" spans="1:2" x14ac:dyDescent="0.25">
      <c r="A270" s="4" t="s">
        <v>4</v>
      </c>
      <c r="B270" t="s">
        <v>629</v>
      </c>
    </row>
    <row r="271" spans="1:2" x14ac:dyDescent="0.25">
      <c r="A271" s="4"/>
      <c r="B271" t="s">
        <v>630</v>
      </c>
    </row>
    <row r="272" spans="1:2" x14ac:dyDescent="0.25">
      <c r="A272" s="4" t="s">
        <v>4</v>
      </c>
      <c r="B272" t="s">
        <v>631</v>
      </c>
    </row>
    <row r="273" spans="1:2" x14ac:dyDescent="0.25">
      <c r="A273" s="4" t="s">
        <v>4</v>
      </c>
      <c r="B273" t="s">
        <v>632</v>
      </c>
    </row>
    <row r="274" spans="1:2" x14ac:dyDescent="0.25">
      <c r="A274" s="4" t="s">
        <v>4</v>
      </c>
      <c r="B274" t="s">
        <v>633</v>
      </c>
    </row>
    <row r="275" spans="1:2" x14ac:dyDescent="0.25">
      <c r="A275" s="4" t="s">
        <v>4</v>
      </c>
      <c r="B275" t="s">
        <v>634</v>
      </c>
    </row>
    <row r="276" spans="1:2" x14ac:dyDescent="0.25">
      <c r="A276" s="4" t="s">
        <v>4</v>
      </c>
      <c r="B276" t="s">
        <v>635</v>
      </c>
    </row>
    <row r="277" spans="1:2" x14ac:dyDescent="0.25">
      <c r="A277" s="4" t="s">
        <v>4</v>
      </c>
      <c r="B277" t="s">
        <v>636</v>
      </c>
    </row>
    <row r="278" spans="1:2" x14ac:dyDescent="0.25">
      <c r="A278" s="4" t="s">
        <v>4</v>
      </c>
      <c r="B278" t="s">
        <v>637</v>
      </c>
    </row>
    <row r="279" spans="1:2" x14ac:dyDescent="0.25">
      <c r="A279" s="4" t="s">
        <v>4</v>
      </c>
      <c r="B279" t="s">
        <v>638</v>
      </c>
    </row>
    <row r="280" spans="1:2" x14ac:dyDescent="0.25">
      <c r="A280" s="4" t="s">
        <v>4</v>
      </c>
      <c r="B280" t="s">
        <v>639</v>
      </c>
    </row>
    <row r="281" spans="1:2" x14ac:dyDescent="0.25">
      <c r="A281" s="4" t="s">
        <v>4</v>
      </c>
      <c r="B281" t="s">
        <v>640</v>
      </c>
    </row>
    <row r="282" spans="1:2" x14ac:dyDescent="0.25">
      <c r="A282" s="4" t="s">
        <v>4</v>
      </c>
      <c r="B282" t="s">
        <v>641</v>
      </c>
    </row>
    <row r="283" spans="1:2" x14ac:dyDescent="0.25">
      <c r="A283" s="4" t="s">
        <v>4</v>
      </c>
      <c r="B283" t="s">
        <v>642</v>
      </c>
    </row>
    <row r="284" spans="1:2" x14ac:dyDescent="0.25">
      <c r="A284" s="4" t="s">
        <v>4</v>
      </c>
      <c r="B284" t="s">
        <v>643</v>
      </c>
    </row>
    <row r="285" spans="1:2" x14ac:dyDescent="0.25">
      <c r="A285" s="4" t="s">
        <v>4</v>
      </c>
      <c r="B285" t="s">
        <v>644</v>
      </c>
    </row>
    <row r="286" spans="1:2" x14ac:dyDescent="0.25">
      <c r="A286" s="4" t="s">
        <v>4</v>
      </c>
      <c r="B286" t="s">
        <v>645</v>
      </c>
    </row>
    <row r="287" spans="1:2" x14ac:dyDescent="0.25">
      <c r="A287" s="4"/>
      <c r="B287" t="s">
        <v>646</v>
      </c>
    </row>
    <row r="288" spans="1:2" x14ac:dyDescent="0.25">
      <c r="A288" s="4" t="s">
        <v>4</v>
      </c>
      <c r="B288" t="s">
        <v>647</v>
      </c>
    </row>
  </sheetData>
  <mergeCells count="1">
    <mergeCell ref="A5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workbookViewId="0">
      <selection activeCell="B283" sqref="A2:B283"/>
    </sheetView>
  </sheetViews>
  <sheetFormatPr defaultRowHeight="15" x14ac:dyDescent="0.25"/>
  <cols>
    <col min="1" max="1" width="13.7109375" style="4" customWidth="1"/>
    <col min="2" max="12" width="74.7109375" customWidth="1"/>
  </cols>
  <sheetData>
    <row r="1" spans="1:8" x14ac:dyDescent="0.25">
      <c r="A1" s="4" t="s">
        <v>0</v>
      </c>
      <c r="B1" t="s">
        <v>1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</row>
    <row r="2" spans="1:8" x14ac:dyDescent="0.25">
      <c r="A2" s="4">
        <v>1</v>
      </c>
      <c r="B2" t="s">
        <v>9</v>
      </c>
      <c r="C2" s="3">
        <v>35827</v>
      </c>
      <c r="D2" s="3">
        <v>35462</v>
      </c>
      <c r="E2" t="s">
        <v>104</v>
      </c>
      <c r="F2" s="3">
        <v>35612</v>
      </c>
      <c r="G2" s="3">
        <v>36404</v>
      </c>
      <c r="H2" s="3">
        <v>35156</v>
      </c>
    </row>
    <row r="3" spans="1:8" x14ac:dyDescent="0.25">
      <c r="A3" s="4">
        <v>2</v>
      </c>
      <c r="B3" t="s">
        <v>11</v>
      </c>
      <c r="C3" s="3">
        <v>35612</v>
      </c>
      <c r="D3" s="3">
        <v>36192</v>
      </c>
      <c r="E3" s="3">
        <v>34759</v>
      </c>
      <c r="F3" s="3">
        <v>36312</v>
      </c>
      <c r="G3" t="s">
        <v>104</v>
      </c>
      <c r="H3" s="3">
        <v>33482</v>
      </c>
    </row>
    <row r="4" spans="1:8" x14ac:dyDescent="0.25">
      <c r="A4" s="4">
        <f>3</f>
        <v>3</v>
      </c>
      <c r="B4" t="s">
        <v>14</v>
      </c>
      <c r="C4" s="3">
        <v>35462</v>
      </c>
      <c r="D4" s="3">
        <v>35827</v>
      </c>
      <c r="E4" s="3">
        <v>35490</v>
      </c>
      <c r="F4" t="s">
        <v>105</v>
      </c>
      <c r="G4" t="s">
        <v>106</v>
      </c>
      <c r="H4" s="3">
        <v>31138</v>
      </c>
    </row>
    <row r="5" spans="1:8" x14ac:dyDescent="0.25">
      <c r="A5" s="4">
        <f>3</f>
        <v>3</v>
      </c>
      <c r="B5" t="s">
        <v>13</v>
      </c>
      <c r="C5" s="3">
        <v>35462</v>
      </c>
      <c r="D5" s="3">
        <v>35096</v>
      </c>
      <c r="E5" s="3">
        <v>36404</v>
      </c>
      <c r="F5" s="3">
        <v>35431</v>
      </c>
      <c r="G5" s="3">
        <v>31929</v>
      </c>
      <c r="H5" s="3">
        <v>35125</v>
      </c>
    </row>
    <row r="6" spans="1:8" x14ac:dyDescent="0.25">
      <c r="A6" s="4">
        <f>5</f>
        <v>5</v>
      </c>
      <c r="B6" t="s">
        <v>12</v>
      </c>
      <c r="C6" s="3">
        <v>35431</v>
      </c>
      <c r="D6" s="3">
        <v>34943</v>
      </c>
      <c r="E6" t="s">
        <v>104</v>
      </c>
      <c r="F6" s="3">
        <v>36039</v>
      </c>
      <c r="G6" s="3">
        <v>31594</v>
      </c>
      <c r="H6" s="3">
        <v>32203</v>
      </c>
    </row>
    <row r="7" spans="1:8" x14ac:dyDescent="0.25">
      <c r="A7" s="4">
        <f>5</f>
        <v>5</v>
      </c>
      <c r="B7" t="s">
        <v>10</v>
      </c>
      <c r="C7" s="3">
        <v>35431</v>
      </c>
      <c r="D7" s="3">
        <v>35551</v>
      </c>
      <c r="E7" s="3">
        <v>35521</v>
      </c>
      <c r="F7" s="3">
        <v>36281</v>
      </c>
      <c r="G7" t="s">
        <v>104</v>
      </c>
      <c r="H7" s="3">
        <v>30560</v>
      </c>
    </row>
    <row r="8" spans="1:8" x14ac:dyDescent="0.25">
      <c r="A8" s="4">
        <v>7</v>
      </c>
      <c r="B8" t="s">
        <v>15</v>
      </c>
      <c r="C8" s="3">
        <v>35125</v>
      </c>
      <c r="D8" s="3">
        <v>35156</v>
      </c>
      <c r="E8" s="3">
        <v>35521</v>
      </c>
      <c r="F8" s="3">
        <v>35278</v>
      </c>
      <c r="G8" t="s">
        <v>104</v>
      </c>
      <c r="H8" s="3">
        <v>32021</v>
      </c>
    </row>
    <row r="9" spans="1:8" x14ac:dyDescent="0.25">
      <c r="A9" s="4">
        <v>8</v>
      </c>
      <c r="B9" t="s">
        <v>16</v>
      </c>
      <c r="C9" s="3">
        <v>34516</v>
      </c>
      <c r="D9" s="3">
        <v>33025</v>
      </c>
      <c r="E9" s="3">
        <v>34578</v>
      </c>
      <c r="F9" t="s">
        <v>106</v>
      </c>
      <c r="G9" s="3">
        <v>33482</v>
      </c>
      <c r="H9" s="3">
        <v>35827</v>
      </c>
    </row>
    <row r="10" spans="1:8" x14ac:dyDescent="0.25">
      <c r="A10" s="4">
        <v>9</v>
      </c>
      <c r="B10" t="s">
        <v>17</v>
      </c>
      <c r="C10" s="3">
        <v>34425</v>
      </c>
      <c r="D10" s="3">
        <v>31837</v>
      </c>
      <c r="E10" t="s">
        <v>105</v>
      </c>
      <c r="F10" s="3">
        <v>36039</v>
      </c>
      <c r="G10" s="3">
        <v>36281</v>
      </c>
      <c r="H10" s="3">
        <v>30560</v>
      </c>
    </row>
    <row r="11" spans="1:8" x14ac:dyDescent="0.25">
      <c r="A11" s="4">
        <v>10</v>
      </c>
      <c r="B11" t="s">
        <v>18</v>
      </c>
      <c r="C11" s="3">
        <v>34335</v>
      </c>
      <c r="D11" s="3">
        <v>34486</v>
      </c>
      <c r="E11" s="3">
        <v>34455</v>
      </c>
      <c r="F11" s="3">
        <v>35462</v>
      </c>
      <c r="G11" s="3">
        <v>31929</v>
      </c>
      <c r="H11" s="3">
        <v>29677</v>
      </c>
    </row>
    <row r="12" spans="1:8" x14ac:dyDescent="0.25">
      <c r="A12" s="4">
        <v>11</v>
      </c>
      <c r="B12" t="s">
        <v>19</v>
      </c>
      <c r="C12" s="3">
        <v>33970</v>
      </c>
      <c r="D12" s="3">
        <v>32264</v>
      </c>
      <c r="E12" s="3">
        <v>35462</v>
      </c>
      <c r="F12" s="3">
        <v>34455</v>
      </c>
      <c r="G12" s="3">
        <v>30498</v>
      </c>
      <c r="H12" s="3">
        <v>34700</v>
      </c>
    </row>
    <row r="13" spans="1:8" x14ac:dyDescent="0.25">
      <c r="A13" s="4">
        <v>12</v>
      </c>
      <c r="B13" t="s">
        <v>20</v>
      </c>
      <c r="C13" t="s">
        <v>107</v>
      </c>
      <c r="D13" s="3">
        <v>34943</v>
      </c>
      <c r="E13" s="3">
        <v>35916</v>
      </c>
      <c r="F13" s="3">
        <v>34213</v>
      </c>
      <c r="G13" t="s">
        <v>104</v>
      </c>
      <c r="H13" s="3">
        <v>19450</v>
      </c>
    </row>
    <row r="14" spans="1:8" x14ac:dyDescent="0.25">
      <c r="A14" s="4">
        <v>13</v>
      </c>
      <c r="B14" t="s">
        <v>22</v>
      </c>
      <c r="C14" s="3">
        <v>33664</v>
      </c>
      <c r="D14" s="3">
        <v>34790</v>
      </c>
      <c r="E14" s="3">
        <v>35674</v>
      </c>
      <c r="F14" t="s">
        <v>108</v>
      </c>
      <c r="G14" t="s">
        <v>104</v>
      </c>
      <c r="H14" s="3">
        <v>24532</v>
      </c>
    </row>
    <row r="15" spans="1:8" x14ac:dyDescent="0.25">
      <c r="A15" s="4">
        <v>14</v>
      </c>
      <c r="B15" t="s">
        <v>24</v>
      </c>
      <c r="C15" s="3">
        <v>33086</v>
      </c>
      <c r="D15" s="3">
        <v>32143</v>
      </c>
      <c r="E15" s="3">
        <v>32933</v>
      </c>
      <c r="F15" s="3">
        <v>35065</v>
      </c>
      <c r="G15" s="3">
        <v>35674</v>
      </c>
      <c r="H15" s="3">
        <v>28581</v>
      </c>
    </row>
    <row r="16" spans="1:8" x14ac:dyDescent="0.25">
      <c r="A16" s="4">
        <v>15</v>
      </c>
      <c r="B16" t="s">
        <v>21</v>
      </c>
      <c r="C16" s="3">
        <v>33025</v>
      </c>
      <c r="D16" s="3">
        <v>32660</v>
      </c>
      <c r="E16" s="3">
        <v>32874</v>
      </c>
      <c r="F16" s="3">
        <v>35278</v>
      </c>
      <c r="G16" s="3">
        <v>27851</v>
      </c>
      <c r="H16" s="3">
        <v>29037</v>
      </c>
    </row>
    <row r="17" spans="1:8" x14ac:dyDescent="0.25">
      <c r="A17" s="4">
        <v>16</v>
      </c>
      <c r="B17" t="s">
        <v>23</v>
      </c>
      <c r="C17" s="3">
        <v>32874</v>
      </c>
      <c r="D17" s="3">
        <v>30834</v>
      </c>
      <c r="E17" s="3">
        <v>32752</v>
      </c>
      <c r="F17" s="3">
        <v>35125</v>
      </c>
      <c r="G17" t="s">
        <v>104</v>
      </c>
      <c r="H17" s="3">
        <v>29830</v>
      </c>
    </row>
    <row r="18" spans="1:8" x14ac:dyDescent="0.25">
      <c r="A18" s="4">
        <v>17</v>
      </c>
      <c r="B18" t="s">
        <v>109</v>
      </c>
      <c r="C18" s="3">
        <v>32690</v>
      </c>
      <c r="D18" s="3">
        <v>28642</v>
      </c>
      <c r="E18" s="3">
        <v>33970</v>
      </c>
      <c r="F18" s="3">
        <v>34700</v>
      </c>
      <c r="G18" s="3">
        <v>36404</v>
      </c>
      <c r="H18" s="3">
        <v>33817</v>
      </c>
    </row>
    <row r="19" spans="1:8" x14ac:dyDescent="0.25">
      <c r="A19" s="4">
        <f>18</f>
        <v>18</v>
      </c>
      <c r="B19" t="s">
        <v>27</v>
      </c>
      <c r="C19" s="3">
        <v>32629</v>
      </c>
      <c r="D19" s="3">
        <v>31291</v>
      </c>
      <c r="E19" s="3">
        <v>33025</v>
      </c>
      <c r="F19" s="3">
        <v>34943</v>
      </c>
      <c r="G19" s="3">
        <v>25628</v>
      </c>
      <c r="H19" s="3">
        <v>30437</v>
      </c>
    </row>
    <row r="20" spans="1:8" x14ac:dyDescent="0.25">
      <c r="A20" s="4">
        <f>18</f>
        <v>18</v>
      </c>
      <c r="B20" t="s">
        <v>26</v>
      </c>
      <c r="C20" s="3">
        <v>32629</v>
      </c>
      <c r="D20" t="s">
        <v>110</v>
      </c>
      <c r="E20" s="3">
        <v>33329</v>
      </c>
      <c r="F20" s="3">
        <v>34851</v>
      </c>
      <c r="G20" s="3">
        <v>34090</v>
      </c>
      <c r="H20" s="3">
        <v>25235</v>
      </c>
    </row>
    <row r="21" spans="1:8" x14ac:dyDescent="0.25">
      <c r="A21" s="4">
        <v>20</v>
      </c>
      <c r="B21" t="s">
        <v>25</v>
      </c>
      <c r="C21" s="3">
        <v>32599</v>
      </c>
      <c r="D21" s="3">
        <v>31990</v>
      </c>
      <c r="E21" s="3">
        <v>31990</v>
      </c>
      <c r="F21" s="3">
        <v>34943</v>
      </c>
      <c r="G21" s="3">
        <v>27242</v>
      </c>
      <c r="H21" s="3">
        <v>30498</v>
      </c>
    </row>
    <row r="22" spans="1:8" x14ac:dyDescent="0.25">
      <c r="A22" s="4">
        <v>21</v>
      </c>
      <c r="B22" t="s">
        <v>28</v>
      </c>
      <c r="C22" s="3">
        <v>32264</v>
      </c>
      <c r="D22" s="3">
        <v>28522</v>
      </c>
      <c r="E22" s="3">
        <v>33848</v>
      </c>
      <c r="F22" s="3">
        <v>33664</v>
      </c>
      <c r="G22" s="3">
        <v>34912</v>
      </c>
      <c r="H22" s="3">
        <v>33664</v>
      </c>
    </row>
    <row r="23" spans="1:8" x14ac:dyDescent="0.25">
      <c r="A23" s="4">
        <v>22</v>
      </c>
      <c r="B23" t="s">
        <v>29</v>
      </c>
      <c r="C23" s="3">
        <v>31898</v>
      </c>
      <c r="D23" s="3">
        <v>28338</v>
      </c>
      <c r="E23" s="3">
        <v>31291</v>
      </c>
      <c r="F23" s="3">
        <v>35582</v>
      </c>
      <c r="G23" s="3">
        <v>27211</v>
      </c>
      <c r="H23" s="3">
        <v>35551</v>
      </c>
    </row>
    <row r="24" spans="1:8" x14ac:dyDescent="0.25">
      <c r="A24" s="4">
        <v>23</v>
      </c>
      <c r="B24" t="s">
        <v>30</v>
      </c>
      <c r="C24" s="3">
        <v>31656</v>
      </c>
      <c r="D24" s="3">
        <v>31229</v>
      </c>
      <c r="E24" s="3">
        <v>31837</v>
      </c>
      <c r="F24" s="3">
        <v>34182</v>
      </c>
      <c r="G24" s="3">
        <v>29677</v>
      </c>
      <c r="H24" s="3">
        <v>23955</v>
      </c>
    </row>
    <row r="25" spans="1:8" x14ac:dyDescent="0.25">
      <c r="A25" s="4">
        <v>24</v>
      </c>
      <c r="B25" t="s">
        <v>31</v>
      </c>
      <c r="C25" t="s">
        <v>111</v>
      </c>
      <c r="D25" s="3">
        <v>26481</v>
      </c>
      <c r="E25" t="s">
        <v>112</v>
      </c>
      <c r="F25" t="s">
        <v>105</v>
      </c>
      <c r="G25" s="3">
        <v>31168</v>
      </c>
      <c r="H25" s="3">
        <v>30742</v>
      </c>
    </row>
    <row r="26" spans="1:8" x14ac:dyDescent="0.25">
      <c r="A26" s="4">
        <v>25</v>
      </c>
      <c r="B26" t="s">
        <v>32</v>
      </c>
      <c r="C26" s="3">
        <v>30498</v>
      </c>
      <c r="D26" t="s">
        <v>113</v>
      </c>
      <c r="E26" t="s">
        <v>114</v>
      </c>
      <c r="F26" s="3">
        <v>35582</v>
      </c>
      <c r="G26" s="3">
        <v>29738</v>
      </c>
      <c r="H26" s="3">
        <v>25569</v>
      </c>
    </row>
    <row r="27" spans="1:8" x14ac:dyDescent="0.25">
      <c r="A27" s="4">
        <v>26</v>
      </c>
      <c r="B27" t="s">
        <v>36</v>
      </c>
      <c r="C27" s="3">
        <v>30437</v>
      </c>
      <c r="D27" s="3">
        <v>34516</v>
      </c>
      <c r="E27" s="3">
        <v>34366</v>
      </c>
      <c r="F27" s="3">
        <v>24869</v>
      </c>
      <c r="G27" t="s">
        <v>104</v>
      </c>
      <c r="H27" s="3">
        <v>18476</v>
      </c>
    </row>
    <row r="28" spans="1:8" x14ac:dyDescent="0.25">
      <c r="A28" s="4">
        <v>27</v>
      </c>
      <c r="B28" t="s">
        <v>115</v>
      </c>
      <c r="C28" s="3">
        <v>30407</v>
      </c>
      <c r="D28" s="3">
        <v>26177</v>
      </c>
      <c r="E28" s="3">
        <v>30895</v>
      </c>
      <c r="F28" s="3">
        <v>33298</v>
      </c>
      <c r="G28" t="s">
        <v>104</v>
      </c>
      <c r="H28" s="3">
        <v>30407</v>
      </c>
    </row>
    <row r="29" spans="1:8" x14ac:dyDescent="0.25">
      <c r="A29" s="4">
        <v>28</v>
      </c>
      <c r="B29" t="s">
        <v>33</v>
      </c>
      <c r="C29" s="3">
        <v>30195</v>
      </c>
      <c r="D29" s="3">
        <v>28672</v>
      </c>
      <c r="E29" s="3">
        <v>27061</v>
      </c>
      <c r="F29" s="3">
        <v>34790</v>
      </c>
      <c r="G29" t="s">
        <v>104</v>
      </c>
      <c r="H29" s="3">
        <v>27061</v>
      </c>
    </row>
    <row r="30" spans="1:8" x14ac:dyDescent="0.25">
      <c r="A30" s="4">
        <v>29</v>
      </c>
      <c r="B30" t="s">
        <v>37</v>
      </c>
      <c r="C30" s="3">
        <v>30072</v>
      </c>
      <c r="D30" s="3">
        <v>27576</v>
      </c>
      <c r="E30" s="3">
        <v>27211</v>
      </c>
      <c r="F30" s="3">
        <v>34547</v>
      </c>
      <c r="G30" t="s">
        <v>90</v>
      </c>
      <c r="H30" s="3">
        <v>35096</v>
      </c>
    </row>
    <row r="31" spans="1:8" x14ac:dyDescent="0.25">
      <c r="A31" s="4">
        <v>30</v>
      </c>
      <c r="B31" t="s">
        <v>35</v>
      </c>
      <c r="C31" s="3">
        <v>29830</v>
      </c>
      <c r="D31" s="3">
        <v>26696</v>
      </c>
      <c r="E31" t="s">
        <v>116</v>
      </c>
      <c r="F31" s="3">
        <v>35309</v>
      </c>
      <c r="G31" t="s">
        <v>117</v>
      </c>
      <c r="H31" t="s">
        <v>90</v>
      </c>
    </row>
    <row r="32" spans="1:8" x14ac:dyDescent="0.25">
      <c r="A32" s="4">
        <f>31</f>
        <v>31</v>
      </c>
      <c r="B32" t="s">
        <v>118</v>
      </c>
      <c r="C32" s="3">
        <v>29738</v>
      </c>
      <c r="D32" s="3">
        <v>23955</v>
      </c>
      <c r="E32" s="3">
        <v>28491</v>
      </c>
      <c r="F32" s="3">
        <v>34731</v>
      </c>
      <c r="G32" t="s">
        <v>104</v>
      </c>
      <c r="H32" s="3">
        <v>34121</v>
      </c>
    </row>
    <row r="33" spans="1:8" x14ac:dyDescent="0.25">
      <c r="A33" s="4">
        <f>31</f>
        <v>31</v>
      </c>
      <c r="B33" t="s">
        <v>34</v>
      </c>
      <c r="C33" s="3">
        <v>29738</v>
      </c>
      <c r="D33" s="3">
        <v>27181</v>
      </c>
      <c r="E33" s="3">
        <v>28611</v>
      </c>
      <c r="F33" s="3">
        <v>34394</v>
      </c>
      <c r="G33" s="3">
        <v>27242</v>
      </c>
      <c r="H33" s="3">
        <v>27030</v>
      </c>
    </row>
    <row r="34" spans="1:8" x14ac:dyDescent="0.25">
      <c r="A34" s="4">
        <v>33</v>
      </c>
      <c r="B34" t="s">
        <v>119</v>
      </c>
      <c r="C34" s="3">
        <v>29342</v>
      </c>
      <c r="D34" s="3">
        <v>24898</v>
      </c>
      <c r="E34" s="3">
        <v>25781</v>
      </c>
      <c r="F34" s="3">
        <v>34851</v>
      </c>
      <c r="G34" s="3">
        <v>35186</v>
      </c>
      <c r="H34" s="3">
        <v>35217</v>
      </c>
    </row>
    <row r="35" spans="1:8" x14ac:dyDescent="0.25">
      <c r="A35" s="4">
        <v>34</v>
      </c>
      <c r="B35" t="s">
        <v>120</v>
      </c>
      <c r="C35" s="3">
        <v>29037</v>
      </c>
      <c r="D35" s="3">
        <v>24929</v>
      </c>
      <c r="E35" s="3">
        <v>27485</v>
      </c>
      <c r="F35" s="3">
        <v>33695</v>
      </c>
      <c r="G35" t="s">
        <v>104</v>
      </c>
      <c r="H35" s="3">
        <v>28672</v>
      </c>
    </row>
    <row r="36" spans="1:8" x14ac:dyDescent="0.25">
      <c r="A36" s="4">
        <v>35</v>
      </c>
      <c r="B36" t="s">
        <v>38</v>
      </c>
      <c r="C36" s="3">
        <v>29007</v>
      </c>
      <c r="D36" s="3">
        <v>26785</v>
      </c>
      <c r="E36" s="3">
        <v>25781</v>
      </c>
      <c r="F36" s="3">
        <v>31898</v>
      </c>
      <c r="G36" s="3">
        <v>36404</v>
      </c>
      <c r="H36" s="3">
        <v>34790</v>
      </c>
    </row>
    <row r="37" spans="1:8" x14ac:dyDescent="0.25">
      <c r="A37" s="4">
        <v>36</v>
      </c>
      <c r="B37" t="s">
        <v>48</v>
      </c>
      <c r="C37" s="3">
        <v>28915</v>
      </c>
      <c r="D37" s="3">
        <v>28976</v>
      </c>
      <c r="E37" s="3">
        <v>28126</v>
      </c>
      <c r="F37" s="3">
        <v>30895</v>
      </c>
      <c r="G37" s="3">
        <v>36373</v>
      </c>
      <c r="H37" s="3">
        <v>19572</v>
      </c>
    </row>
    <row r="38" spans="1:8" x14ac:dyDescent="0.25">
      <c r="A38" s="4">
        <v>37</v>
      </c>
      <c r="B38" t="s">
        <v>42</v>
      </c>
      <c r="C38" t="s">
        <v>121</v>
      </c>
      <c r="D38" s="3">
        <v>24654</v>
      </c>
      <c r="E38" s="3">
        <v>27515</v>
      </c>
      <c r="F38" s="3">
        <v>31990</v>
      </c>
      <c r="G38" s="3">
        <v>36220</v>
      </c>
      <c r="H38" s="3">
        <v>33390</v>
      </c>
    </row>
    <row r="39" spans="1:8" x14ac:dyDescent="0.25">
      <c r="A39" s="4">
        <v>38</v>
      </c>
      <c r="B39" t="s">
        <v>43</v>
      </c>
      <c r="C39" s="3">
        <v>28672</v>
      </c>
      <c r="D39" s="3">
        <v>23408</v>
      </c>
      <c r="E39" s="3">
        <v>26299</v>
      </c>
      <c r="F39" s="3">
        <v>34820</v>
      </c>
      <c r="G39" s="3">
        <v>26359</v>
      </c>
      <c r="H39" s="3">
        <v>35309</v>
      </c>
    </row>
    <row r="40" spans="1:8" x14ac:dyDescent="0.25">
      <c r="A40" s="4">
        <v>39</v>
      </c>
      <c r="B40" t="s">
        <v>122</v>
      </c>
      <c r="C40" s="3">
        <v>28550</v>
      </c>
      <c r="D40" t="s">
        <v>91</v>
      </c>
      <c r="E40" s="3">
        <v>28581</v>
      </c>
      <c r="F40" s="3">
        <v>30742</v>
      </c>
      <c r="G40" t="s">
        <v>104</v>
      </c>
      <c r="H40" s="3">
        <v>20210</v>
      </c>
    </row>
    <row r="41" spans="1:8" x14ac:dyDescent="0.25">
      <c r="A41" s="4">
        <v>40</v>
      </c>
      <c r="B41" t="s">
        <v>47</v>
      </c>
      <c r="C41" s="3">
        <v>28277</v>
      </c>
      <c r="D41" s="3">
        <v>27485</v>
      </c>
      <c r="E41" s="3">
        <v>28856</v>
      </c>
      <c r="F41" s="3">
        <v>29252</v>
      </c>
      <c r="G41" t="s">
        <v>104</v>
      </c>
      <c r="H41" s="3">
        <v>21002</v>
      </c>
    </row>
    <row r="42" spans="1:8" x14ac:dyDescent="0.25">
      <c r="A42" s="4">
        <f>41</f>
        <v>41</v>
      </c>
      <c r="B42" t="s">
        <v>40</v>
      </c>
      <c r="C42" s="3">
        <v>28126</v>
      </c>
      <c r="D42" s="3">
        <v>22129</v>
      </c>
      <c r="E42" s="3">
        <v>27607</v>
      </c>
      <c r="F42" s="3">
        <v>32964</v>
      </c>
      <c r="G42" s="3">
        <v>36161</v>
      </c>
      <c r="H42" s="3">
        <v>29707</v>
      </c>
    </row>
    <row r="43" spans="1:8" x14ac:dyDescent="0.25">
      <c r="A43" s="4">
        <f>41</f>
        <v>41</v>
      </c>
      <c r="B43" t="s">
        <v>123</v>
      </c>
      <c r="C43" s="3">
        <v>28126</v>
      </c>
      <c r="D43" t="s">
        <v>90</v>
      </c>
      <c r="E43" s="3">
        <v>25781</v>
      </c>
      <c r="F43" s="3">
        <v>31444</v>
      </c>
      <c r="G43" s="3">
        <v>28246</v>
      </c>
      <c r="H43" s="3">
        <v>32540</v>
      </c>
    </row>
    <row r="44" spans="1:8" x14ac:dyDescent="0.25">
      <c r="A44" s="4">
        <f>41</f>
        <v>41</v>
      </c>
      <c r="B44" t="s">
        <v>124</v>
      </c>
      <c r="C44" s="3">
        <v>28126</v>
      </c>
      <c r="D44" s="3">
        <v>23043</v>
      </c>
      <c r="E44" s="3">
        <v>23224</v>
      </c>
      <c r="F44" s="3">
        <v>35674</v>
      </c>
      <c r="G44" s="3">
        <v>33117</v>
      </c>
      <c r="H44" s="3">
        <v>33604</v>
      </c>
    </row>
    <row r="45" spans="1:8" x14ac:dyDescent="0.25">
      <c r="A45" s="4">
        <f>41</f>
        <v>41</v>
      </c>
      <c r="B45" t="s">
        <v>46</v>
      </c>
      <c r="C45" s="3">
        <v>28126</v>
      </c>
      <c r="D45" s="3">
        <v>24716</v>
      </c>
      <c r="E45" s="3">
        <v>29403</v>
      </c>
      <c r="F45" s="3">
        <v>31107</v>
      </c>
      <c r="G45" s="3">
        <v>30773</v>
      </c>
      <c r="H45" s="3">
        <v>22706</v>
      </c>
    </row>
    <row r="46" spans="1:8" x14ac:dyDescent="0.25">
      <c r="A46" s="4">
        <v>45</v>
      </c>
      <c r="B46" t="s">
        <v>45</v>
      </c>
      <c r="C46" t="s">
        <v>113</v>
      </c>
      <c r="D46" s="3">
        <v>23377</v>
      </c>
      <c r="E46" s="3">
        <v>26908</v>
      </c>
      <c r="F46" s="3">
        <v>32295</v>
      </c>
      <c r="G46" s="3">
        <v>28216</v>
      </c>
      <c r="H46" s="3">
        <v>34090</v>
      </c>
    </row>
    <row r="47" spans="1:8" x14ac:dyDescent="0.25">
      <c r="A47" s="4">
        <v>46</v>
      </c>
      <c r="B47" t="s">
        <v>125</v>
      </c>
      <c r="C47" s="3">
        <v>27973</v>
      </c>
      <c r="D47" s="3">
        <v>22341</v>
      </c>
      <c r="E47" s="3">
        <v>26877</v>
      </c>
      <c r="F47" s="3">
        <v>33298</v>
      </c>
      <c r="G47" t="s">
        <v>104</v>
      </c>
      <c r="H47" s="3">
        <v>28887</v>
      </c>
    </row>
    <row r="48" spans="1:8" x14ac:dyDescent="0.25">
      <c r="A48" s="4">
        <v>47</v>
      </c>
      <c r="B48" t="s">
        <v>39</v>
      </c>
      <c r="C48" s="3">
        <v>27912</v>
      </c>
      <c r="D48" s="3">
        <v>24198</v>
      </c>
      <c r="E48" s="3">
        <v>23193</v>
      </c>
      <c r="F48" s="3">
        <v>35431</v>
      </c>
      <c r="G48" t="s">
        <v>104</v>
      </c>
      <c r="H48" s="3">
        <v>25993</v>
      </c>
    </row>
    <row r="49" spans="1:8" x14ac:dyDescent="0.25">
      <c r="A49" s="4">
        <v>48</v>
      </c>
      <c r="B49" t="s">
        <v>44</v>
      </c>
      <c r="C49" s="3">
        <v>27881</v>
      </c>
      <c r="D49" s="3">
        <v>27061</v>
      </c>
      <c r="E49" s="3">
        <v>26146</v>
      </c>
      <c r="F49" s="3">
        <v>29068</v>
      </c>
      <c r="G49" s="3">
        <v>36342</v>
      </c>
      <c r="H49" s="3">
        <v>28369</v>
      </c>
    </row>
    <row r="50" spans="1:8" x14ac:dyDescent="0.25">
      <c r="A50" s="4">
        <v>49</v>
      </c>
      <c r="B50" t="s">
        <v>126</v>
      </c>
      <c r="C50" s="3">
        <v>27820</v>
      </c>
      <c r="D50" s="3">
        <v>24898</v>
      </c>
      <c r="E50" s="3">
        <v>22372</v>
      </c>
      <c r="F50" s="3">
        <v>34759</v>
      </c>
      <c r="G50" s="3">
        <v>34151</v>
      </c>
      <c r="H50" s="3">
        <v>29252</v>
      </c>
    </row>
    <row r="51" spans="1:8" x14ac:dyDescent="0.25">
      <c r="A51" s="4">
        <v>50</v>
      </c>
      <c r="B51" t="s">
        <v>51</v>
      </c>
      <c r="C51" s="3">
        <v>27607</v>
      </c>
      <c r="D51" s="3">
        <v>24685</v>
      </c>
      <c r="E51" t="s">
        <v>116</v>
      </c>
      <c r="F51" s="3">
        <v>32874</v>
      </c>
      <c r="G51" s="3">
        <v>30011</v>
      </c>
      <c r="H51" s="3">
        <v>16834</v>
      </c>
    </row>
    <row r="52" spans="1:8" x14ac:dyDescent="0.25">
      <c r="A52" s="4">
        <v>51</v>
      </c>
      <c r="B52" t="s">
        <v>127</v>
      </c>
      <c r="C52" s="3">
        <v>27576</v>
      </c>
      <c r="D52" s="3">
        <v>26543</v>
      </c>
      <c r="E52" s="3">
        <v>25416</v>
      </c>
      <c r="F52" t="s">
        <v>108</v>
      </c>
      <c r="G52" s="3">
        <v>36039</v>
      </c>
      <c r="H52" s="3">
        <v>15738</v>
      </c>
    </row>
    <row r="53" spans="1:8" x14ac:dyDescent="0.25">
      <c r="A53" s="4">
        <v>52</v>
      </c>
      <c r="B53" t="s">
        <v>49</v>
      </c>
      <c r="C53" s="3">
        <v>27485</v>
      </c>
      <c r="D53" s="3">
        <v>22037</v>
      </c>
      <c r="E53" s="3">
        <v>25965</v>
      </c>
      <c r="F53" s="3">
        <v>34060</v>
      </c>
      <c r="G53" s="3">
        <v>17015</v>
      </c>
      <c r="H53" s="3">
        <v>34366</v>
      </c>
    </row>
    <row r="54" spans="1:8" x14ac:dyDescent="0.25">
      <c r="A54" s="4">
        <f>53</f>
        <v>53</v>
      </c>
      <c r="B54" t="s">
        <v>50</v>
      </c>
      <c r="C54" t="s">
        <v>91</v>
      </c>
      <c r="D54" s="3">
        <v>21702</v>
      </c>
      <c r="E54" t="s">
        <v>128</v>
      </c>
      <c r="F54" s="3">
        <v>34820</v>
      </c>
      <c r="G54" s="3">
        <v>34516</v>
      </c>
      <c r="H54" s="3">
        <v>28338</v>
      </c>
    </row>
    <row r="55" spans="1:8" x14ac:dyDescent="0.25">
      <c r="A55" s="4">
        <f>53</f>
        <v>53</v>
      </c>
      <c r="B55" t="s">
        <v>56</v>
      </c>
      <c r="C55" t="s">
        <v>91</v>
      </c>
      <c r="D55" s="3">
        <v>21582</v>
      </c>
      <c r="E55" s="3">
        <v>24593</v>
      </c>
      <c r="F55" s="3">
        <v>33359</v>
      </c>
      <c r="G55" s="3">
        <v>36039</v>
      </c>
      <c r="H55" s="3">
        <v>32174</v>
      </c>
    </row>
    <row r="56" spans="1:8" x14ac:dyDescent="0.25">
      <c r="A56" s="4">
        <f>53</f>
        <v>53</v>
      </c>
      <c r="B56" t="s">
        <v>58</v>
      </c>
      <c r="C56" t="s">
        <v>91</v>
      </c>
      <c r="D56" s="3">
        <v>25628</v>
      </c>
      <c r="E56" s="3">
        <v>25051</v>
      </c>
      <c r="F56" t="s">
        <v>129</v>
      </c>
      <c r="G56" s="3">
        <v>30103</v>
      </c>
      <c r="H56" t="s">
        <v>130</v>
      </c>
    </row>
    <row r="57" spans="1:8" x14ac:dyDescent="0.25">
      <c r="A57" s="4">
        <v>56</v>
      </c>
      <c r="B57" t="s">
        <v>131</v>
      </c>
      <c r="C57" s="3">
        <v>27273</v>
      </c>
      <c r="D57" s="3">
        <v>22313</v>
      </c>
      <c r="E57" s="3">
        <v>23986</v>
      </c>
      <c r="F57" s="3">
        <v>33695</v>
      </c>
      <c r="G57" t="s">
        <v>132</v>
      </c>
      <c r="H57" s="3">
        <v>34455</v>
      </c>
    </row>
    <row r="58" spans="1:8" x14ac:dyDescent="0.25">
      <c r="A58" s="4">
        <v>57</v>
      </c>
      <c r="B58" t="s">
        <v>133</v>
      </c>
      <c r="C58" s="3">
        <v>27089</v>
      </c>
      <c r="D58" s="3">
        <v>23377</v>
      </c>
      <c r="E58" s="3">
        <v>27395</v>
      </c>
      <c r="F58" s="3">
        <v>27515</v>
      </c>
      <c r="G58" t="s">
        <v>104</v>
      </c>
      <c r="H58" s="3">
        <v>33604</v>
      </c>
    </row>
    <row r="59" spans="1:8" x14ac:dyDescent="0.25">
      <c r="A59" s="4">
        <f>58</f>
        <v>58</v>
      </c>
      <c r="B59" t="s">
        <v>52</v>
      </c>
      <c r="C59" s="3">
        <v>27030</v>
      </c>
      <c r="D59" s="3">
        <v>19784</v>
      </c>
      <c r="E59" s="3">
        <v>23863</v>
      </c>
      <c r="F59" t="s">
        <v>134</v>
      </c>
      <c r="G59" s="3">
        <v>36312</v>
      </c>
      <c r="H59" s="3">
        <v>33482</v>
      </c>
    </row>
    <row r="60" spans="1:8" x14ac:dyDescent="0.25">
      <c r="A60" s="4">
        <f>58</f>
        <v>58</v>
      </c>
      <c r="B60" t="s">
        <v>57</v>
      </c>
      <c r="C60" s="3">
        <v>27030</v>
      </c>
      <c r="D60" s="3">
        <v>27030</v>
      </c>
      <c r="E60" s="3">
        <v>27242</v>
      </c>
      <c r="F60" s="3">
        <v>28277</v>
      </c>
      <c r="G60" t="s">
        <v>104</v>
      </c>
      <c r="H60" s="3">
        <v>15827</v>
      </c>
    </row>
    <row r="61" spans="1:8" x14ac:dyDescent="0.25">
      <c r="A61" s="4">
        <f>58</f>
        <v>58</v>
      </c>
      <c r="B61" t="s">
        <v>135</v>
      </c>
      <c r="C61" s="3">
        <v>27030</v>
      </c>
      <c r="D61" s="3">
        <v>20486</v>
      </c>
      <c r="E61" s="3">
        <v>22068</v>
      </c>
      <c r="F61" s="3">
        <v>34851</v>
      </c>
      <c r="G61" t="s">
        <v>104</v>
      </c>
      <c r="H61" s="3">
        <v>35462</v>
      </c>
    </row>
    <row r="62" spans="1:8" x14ac:dyDescent="0.25">
      <c r="A62" s="4">
        <v>61</v>
      </c>
      <c r="B62" t="s">
        <v>53</v>
      </c>
      <c r="C62" t="s">
        <v>132</v>
      </c>
      <c r="D62" s="3">
        <v>31503</v>
      </c>
      <c r="E62" s="3">
        <v>30133</v>
      </c>
      <c r="F62" s="3">
        <v>20699</v>
      </c>
      <c r="G62" t="s">
        <v>104</v>
      </c>
      <c r="H62" s="3">
        <v>16589</v>
      </c>
    </row>
    <row r="63" spans="1:8" x14ac:dyDescent="0.25">
      <c r="A63" s="4">
        <f>62</f>
        <v>62</v>
      </c>
      <c r="B63" t="s">
        <v>65</v>
      </c>
      <c r="C63" s="3">
        <v>26846</v>
      </c>
      <c r="D63" s="3">
        <v>25355</v>
      </c>
      <c r="E63" s="3">
        <v>24139</v>
      </c>
      <c r="F63" s="3">
        <v>31048</v>
      </c>
      <c r="G63" s="3">
        <v>36312</v>
      </c>
      <c r="H63" s="3">
        <v>21702</v>
      </c>
    </row>
    <row r="64" spans="1:8" x14ac:dyDescent="0.25">
      <c r="A64" s="4">
        <f>62</f>
        <v>62</v>
      </c>
      <c r="B64" t="s">
        <v>136</v>
      </c>
      <c r="C64" s="3">
        <v>26846</v>
      </c>
      <c r="D64" s="3">
        <v>20180</v>
      </c>
      <c r="E64" s="3">
        <v>23163</v>
      </c>
      <c r="F64" s="3">
        <v>35217</v>
      </c>
      <c r="G64" t="s">
        <v>116</v>
      </c>
      <c r="H64" s="3">
        <v>33725</v>
      </c>
    </row>
    <row r="65" spans="1:8" x14ac:dyDescent="0.25">
      <c r="A65" s="4">
        <v>64</v>
      </c>
      <c r="B65" t="s">
        <v>55</v>
      </c>
      <c r="C65" s="3">
        <v>26512</v>
      </c>
      <c r="D65" s="3">
        <v>23255</v>
      </c>
      <c r="E65" s="3">
        <v>24198</v>
      </c>
      <c r="F65" s="3">
        <v>30926</v>
      </c>
      <c r="G65" s="3">
        <v>31533</v>
      </c>
      <c r="H65" s="3">
        <v>28126</v>
      </c>
    </row>
    <row r="66" spans="1:8" x14ac:dyDescent="0.25">
      <c r="A66" s="4">
        <v>65</v>
      </c>
      <c r="B66" t="s">
        <v>59</v>
      </c>
      <c r="C66" s="3">
        <v>26451</v>
      </c>
      <c r="D66" t="s">
        <v>137</v>
      </c>
      <c r="E66" t="s">
        <v>138</v>
      </c>
      <c r="F66" s="3">
        <v>31868</v>
      </c>
      <c r="G66" s="3">
        <v>25355</v>
      </c>
      <c r="H66" s="3">
        <v>25447</v>
      </c>
    </row>
    <row r="67" spans="1:8" x14ac:dyDescent="0.25">
      <c r="A67" s="4">
        <v>66</v>
      </c>
      <c r="B67" t="s">
        <v>60</v>
      </c>
      <c r="C67" s="3">
        <v>26330</v>
      </c>
      <c r="D67" s="3">
        <v>21337</v>
      </c>
      <c r="E67" s="3">
        <v>21276</v>
      </c>
      <c r="F67" s="3">
        <v>32964</v>
      </c>
      <c r="G67" s="3">
        <v>36281</v>
      </c>
      <c r="H67" s="3">
        <v>33390</v>
      </c>
    </row>
    <row r="68" spans="1:8" x14ac:dyDescent="0.25">
      <c r="A68" s="4">
        <v>67</v>
      </c>
      <c r="B68" t="s">
        <v>61</v>
      </c>
      <c r="C68" t="s">
        <v>139</v>
      </c>
      <c r="D68" s="3">
        <v>22129</v>
      </c>
      <c r="E68" s="3">
        <v>20486</v>
      </c>
      <c r="F68" s="3">
        <v>35551</v>
      </c>
      <c r="G68" s="3">
        <v>27150</v>
      </c>
      <c r="H68" s="3">
        <v>26877</v>
      </c>
    </row>
    <row r="69" spans="1:8" x14ac:dyDescent="0.25">
      <c r="A69" s="4">
        <f>68</f>
        <v>68</v>
      </c>
      <c r="B69" t="s">
        <v>63</v>
      </c>
      <c r="C69" s="3">
        <v>26085</v>
      </c>
      <c r="D69" s="3">
        <v>26146</v>
      </c>
      <c r="E69" s="3">
        <v>22737</v>
      </c>
      <c r="F69" s="3">
        <v>25812</v>
      </c>
      <c r="G69" s="3">
        <v>36161</v>
      </c>
      <c r="H69" s="3">
        <v>34700</v>
      </c>
    </row>
    <row r="70" spans="1:8" x14ac:dyDescent="0.25">
      <c r="A70" s="4">
        <f>68</f>
        <v>68</v>
      </c>
      <c r="B70" t="s">
        <v>54</v>
      </c>
      <c r="C70" s="3">
        <v>26085</v>
      </c>
      <c r="D70" s="3">
        <v>24716</v>
      </c>
      <c r="E70" s="3">
        <v>22678</v>
      </c>
      <c r="F70" s="3">
        <v>29373</v>
      </c>
      <c r="G70" s="3">
        <v>33695</v>
      </c>
      <c r="H70" t="s">
        <v>116</v>
      </c>
    </row>
    <row r="71" spans="1:8" x14ac:dyDescent="0.25">
      <c r="A71" s="4">
        <f>70</f>
        <v>70</v>
      </c>
      <c r="B71" t="s">
        <v>69</v>
      </c>
      <c r="C71" s="3">
        <v>25993</v>
      </c>
      <c r="D71" s="3">
        <v>24289</v>
      </c>
      <c r="E71" s="3">
        <v>24593</v>
      </c>
      <c r="F71" s="3">
        <v>30042</v>
      </c>
      <c r="G71" t="s">
        <v>104</v>
      </c>
      <c r="H71" s="3">
        <v>16103</v>
      </c>
    </row>
    <row r="72" spans="1:8" x14ac:dyDescent="0.25">
      <c r="A72" s="4">
        <f>70</f>
        <v>70</v>
      </c>
      <c r="B72" t="s">
        <v>140</v>
      </c>
      <c r="C72" s="3">
        <v>25993</v>
      </c>
      <c r="D72" s="3">
        <v>17958</v>
      </c>
      <c r="E72" s="3">
        <v>23071</v>
      </c>
      <c r="F72" s="3">
        <v>34121</v>
      </c>
      <c r="G72" s="3">
        <v>36161</v>
      </c>
      <c r="H72" s="3">
        <v>31079</v>
      </c>
    </row>
    <row r="73" spans="1:8" x14ac:dyDescent="0.25">
      <c r="A73" s="4">
        <v>72</v>
      </c>
      <c r="B73" t="s">
        <v>62</v>
      </c>
      <c r="C73" s="3">
        <v>25965</v>
      </c>
      <c r="D73" s="3">
        <v>18323</v>
      </c>
      <c r="E73" s="3">
        <v>23043</v>
      </c>
      <c r="F73" s="3">
        <v>34455</v>
      </c>
      <c r="G73" s="3">
        <v>33786</v>
      </c>
      <c r="H73" s="3">
        <v>29252</v>
      </c>
    </row>
    <row r="74" spans="1:8" x14ac:dyDescent="0.25">
      <c r="A74" s="4">
        <f>73</f>
        <v>73</v>
      </c>
      <c r="B74" t="s">
        <v>141</v>
      </c>
      <c r="C74" s="3">
        <v>25934</v>
      </c>
      <c r="D74" s="3">
        <v>20637</v>
      </c>
      <c r="E74" s="3">
        <v>22798</v>
      </c>
      <c r="F74" s="3">
        <v>31229</v>
      </c>
      <c r="G74" s="3">
        <v>31472</v>
      </c>
      <c r="H74" s="3">
        <v>34366</v>
      </c>
    </row>
    <row r="75" spans="1:8" x14ac:dyDescent="0.25">
      <c r="A75" s="4">
        <v>73</v>
      </c>
      <c r="B75" t="s">
        <v>142</v>
      </c>
      <c r="C75" s="3">
        <v>25934</v>
      </c>
      <c r="D75" s="3">
        <v>20576</v>
      </c>
      <c r="E75" s="3">
        <v>19176</v>
      </c>
      <c r="F75" s="3">
        <v>33786</v>
      </c>
      <c r="G75" t="s">
        <v>104</v>
      </c>
      <c r="H75" s="3">
        <v>35886</v>
      </c>
    </row>
    <row r="76" spans="1:8" x14ac:dyDescent="0.25">
      <c r="A76" s="4">
        <f>73</f>
        <v>73</v>
      </c>
      <c r="B76" t="s">
        <v>66</v>
      </c>
      <c r="C76" s="3">
        <v>25934</v>
      </c>
      <c r="D76" s="3">
        <v>21763</v>
      </c>
      <c r="E76" s="3">
        <v>21702</v>
      </c>
      <c r="F76" s="3">
        <v>33786</v>
      </c>
      <c r="G76" s="3">
        <v>27273</v>
      </c>
      <c r="H76" s="3">
        <v>26054</v>
      </c>
    </row>
    <row r="77" spans="1:8" x14ac:dyDescent="0.25">
      <c r="A77" s="4">
        <f>76</f>
        <v>76</v>
      </c>
      <c r="B77" t="s">
        <v>68</v>
      </c>
      <c r="C77" s="3">
        <v>25659</v>
      </c>
      <c r="D77" s="3">
        <v>22313</v>
      </c>
      <c r="E77" s="3">
        <v>20576</v>
      </c>
      <c r="F77" s="3">
        <v>33451</v>
      </c>
      <c r="G77" s="3">
        <v>26390</v>
      </c>
      <c r="H77" s="3">
        <v>26696</v>
      </c>
    </row>
    <row r="78" spans="1:8" x14ac:dyDescent="0.25">
      <c r="A78" s="4">
        <f>76</f>
        <v>76</v>
      </c>
      <c r="B78" t="s">
        <v>67</v>
      </c>
      <c r="C78" s="3">
        <v>25659</v>
      </c>
      <c r="D78" s="3">
        <v>24624</v>
      </c>
      <c r="E78" s="3">
        <v>21582</v>
      </c>
      <c r="F78" s="3">
        <v>29738</v>
      </c>
      <c r="G78" s="3">
        <v>26665</v>
      </c>
      <c r="H78" s="3">
        <v>28581</v>
      </c>
    </row>
    <row r="79" spans="1:8" x14ac:dyDescent="0.25">
      <c r="A79" s="4">
        <v>78</v>
      </c>
      <c r="B79" t="s">
        <v>64</v>
      </c>
      <c r="C79" s="3">
        <v>25628</v>
      </c>
      <c r="D79" s="3">
        <v>23224</v>
      </c>
      <c r="E79" s="3">
        <v>21702</v>
      </c>
      <c r="F79" s="3">
        <v>33298</v>
      </c>
      <c r="G79" s="3">
        <v>27638</v>
      </c>
      <c r="H79" s="3">
        <v>18142</v>
      </c>
    </row>
    <row r="80" spans="1:8" x14ac:dyDescent="0.25">
      <c r="A80" s="4">
        <v>79</v>
      </c>
      <c r="B80" t="s">
        <v>143</v>
      </c>
      <c r="C80" t="s">
        <v>137</v>
      </c>
      <c r="D80" s="3">
        <v>18295</v>
      </c>
      <c r="E80" s="3">
        <v>21002</v>
      </c>
      <c r="F80" s="3">
        <v>33482</v>
      </c>
      <c r="G80" s="3">
        <v>35247</v>
      </c>
      <c r="H80" s="3">
        <v>34151</v>
      </c>
    </row>
    <row r="81" spans="1:8" x14ac:dyDescent="0.25">
      <c r="A81" s="4">
        <v>80</v>
      </c>
      <c r="B81" t="s">
        <v>144</v>
      </c>
      <c r="C81" s="3">
        <v>25385</v>
      </c>
      <c r="D81" s="3">
        <v>18872</v>
      </c>
      <c r="E81" s="3">
        <v>20180</v>
      </c>
      <c r="F81" s="3">
        <v>33451</v>
      </c>
      <c r="G81" s="3">
        <v>31533</v>
      </c>
      <c r="H81" s="3">
        <v>35490</v>
      </c>
    </row>
    <row r="82" spans="1:8" x14ac:dyDescent="0.25">
      <c r="A82" s="4">
        <f>80</f>
        <v>80</v>
      </c>
      <c r="B82" t="s">
        <v>145</v>
      </c>
      <c r="C82" s="3">
        <v>25385</v>
      </c>
      <c r="D82" s="3">
        <v>18507</v>
      </c>
      <c r="E82" s="3">
        <v>22160</v>
      </c>
      <c r="F82" s="3">
        <v>31929</v>
      </c>
      <c r="G82" s="3">
        <v>35582</v>
      </c>
      <c r="H82" s="3">
        <v>33270</v>
      </c>
    </row>
    <row r="83" spans="1:8" x14ac:dyDescent="0.25">
      <c r="A83" s="4">
        <f>80</f>
        <v>80</v>
      </c>
      <c r="B83" t="s">
        <v>146</v>
      </c>
      <c r="C83" s="3">
        <v>25385</v>
      </c>
      <c r="D83" s="3">
        <v>18719</v>
      </c>
      <c r="E83" s="3">
        <v>20576</v>
      </c>
      <c r="F83" s="3">
        <v>34425</v>
      </c>
      <c r="G83" s="3">
        <v>27181</v>
      </c>
      <c r="H83" s="3">
        <v>33451</v>
      </c>
    </row>
    <row r="84" spans="1:8" x14ac:dyDescent="0.25">
      <c r="A84" s="4">
        <v>82</v>
      </c>
      <c r="B84" t="s">
        <v>147</v>
      </c>
      <c r="C84" s="3">
        <v>25263</v>
      </c>
      <c r="D84" s="3">
        <v>17258</v>
      </c>
      <c r="E84" s="3">
        <v>20333</v>
      </c>
      <c r="F84" s="3">
        <v>34335</v>
      </c>
      <c r="G84" s="3">
        <v>36342</v>
      </c>
      <c r="H84" s="3">
        <v>33420</v>
      </c>
    </row>
    <row r="85" spans="1:8" x14ac:dyDescent="0.25">
      <c r="A85" s="4">
        <v>84</v>
      </c>
      <c r="B85" t="s">
        <v>148</v>
      </c>
      <c r="C85" s="3">
        <v>25082</v>
      </c>
      <c r="D85" s="3">
        <v>18415</v>
      </c>
      <c r="E85" s="3">
        <v>19025</v>
      </c>
      <c r="F85" s="3">
        <v>34943</v>
      </c>
      <c r="G85" s="3">
        <v>26696</v>
      </c>
      <c r="H85" s="3">
        <v>34820</v>
      </c>
    </row>
    <row r="86" spans="1:8" x14ac:dyDescent="0.25">
      <c r="A86" s="4">
        <v>85</v>
      </c>
      <c r="B86" t="s">
        <v>71</v>
      </c>
      <c r="C86" s="3">
        <v>25051</v>
      </c>
      <c r="D86" s="3">
        <v>22647</v>
      </c>
      <c r="E86" s="3">
        <v>24167</v>
      </c>
      <c r="F86" s="3">
        <v>26877</v>
      </c>
      <c r="G86" s="3">
        <v>31472</v>
      </c>
      <c r="H86" s="3">
        <v>27426</v>
      </c>
    </row>
    <row r="87" spans="1:8" x14ac:dyDescent="0.25">
      <c r="A87" s="4">
        <v>86</v>
      </c>
      <c r="B87" t="s">
        <v>149</v>
      </c>
      <c r="C87" s="3">
        <v>24959</v>
      </c>
      <c r="D87" s="3">
        <v>21367</v>
      </c>
      <c r="E87" s="3">
        <v>20911</v>
      </c>
      <c r="F87" s="3">
        <v>31990</v>
      </c>
      <c r="G87" t="s">
        <v>104</v>
      </c>
      <c r="H87" s="3">
        <v>20271</v>
      </c>
    </row>
    <row r="88" spans="1:8" x14ac:dyDescent="0.25">
      <c r="A88" s="4">
        <v>87</v>
      </c>
      <c r="B88" t="s">
        <v>150</v>
      </c>
      <c r="C88" s="3">
        <v>24898</v>
      </c>
      <c r="D88" s="3">
        <v>21947</v>
      </c>
      <c r="E88" s="3">
        <v>20941</v>
      </c>
      <c r="F88" s="3">
        <v>30407</v>
      </c>
      <c r="G88" s="3">
        <v>36342</v>
      </c>
      <c r="H88" s="3">
        <v>23437</v>
      </c>
    </row>
    <row r="89" spans="1:8" x14ac:dyDescent="0.25">
      <c r="A89" s="4">
        <v>88</v>
      </c>
      <c r="B89" t="s">
        <v>70</v>
      </c>
      <c r="C89" s="3">
        <v>24593</v>
      </c>
      <c r="D89" s="3">
        <v>21976</v>
      </c>
      <c r="E89" t="s">
        <v>151</v>
      </c>
      <c r="F89" s="3">
        <v>30682</v>
      </c>
      <c r="G89" s="3">
        <v>36404</v>
      </c>
      <c r="H89" s="3">
        <v>16254</v>
      </c>
    </row>
    <row r="90" spans="1:8" x14ac:dyDescent="0.25">
      <c r="A90" s="4">
        <v>89</v>
      </c>
      <c r="B90" t="s">
        <v>72</v>
      </c>
      <c r="C90" s="3">
        <v>24504</v>
      </c>
      <c r="D90" s="3">
        <v>19146</v>
      </c>
      <c r="E90" s="3">
        <v>22068</v>
      </c>
      <c r="F90" s="3">
        <v>31168</v>
      </c>
      <c r="G90" s="3">
        <v>23986</v>
      </c>
      <c r="H90" s="3">
        <v>28277</v>
      </c>
    </row>
    <row r="91" spans="1:8" x14ac:dyDescent="0.25">
      <c r="A91" s="4">
        <v>90</v>
      </c>
      <c r="B91" t="s">
        <v>80</v>
      </c>
      <c r="C91" s="3">
        <v>24473</v>
      </c>
      <c r="D91" s="3">
        <v>18688</v>
      </c>
      <c r="E91" s="3">
        <v>19025</v>
      </c>
      <c r="F91" s="3">
        <v>33298</v>
      </c>
      <c r="G91" s="3">
        <v>33817</v>
      </c>
      <c r="H91" s="3">
        <v>27912</v>
      </c>
    </row>
    <row r="92" spans="1:8" x14ac:dyDescent="0.25">
      <c r="A92" s="4">
        <v>91</v>
      </c>
      <c r="B92" t="s">
        <v>77</v>
      </c>
      <c r="C92" s="3">
        <v>24351</v>
      </c>
      <c r="D92" s="3">
        <v>17199</v>
      </c>
      <c r="E92" s="3">
        <v>17715</v>
      </c>
      <c r="F92" s="3">
        <v>35827</v>
      </c>
      <c r="G92" t="s">
        <v>104</v>
      </c>
      <c r="H92" s="3">
        <v>26390</v>
      </c>
    </row>
    <row r="93" spans="1:8" x14ac:dyDescent="0.25">
      <c r="A93" s="4">
        <f>92</f>
        <v>92</v>
      </c>
      <c r="B93" t="s">
        <v>73</v>
      </c>
      <c r="C93" s="3">
        <v>24289</v>
      </c>
      <c r="D93" s="3">
        <v>19968</v>
      </c>
      <c r="E93" t="s">
        <v>92</v>
      </c>
      <c r="F93" s="3">
        <v>27942</v>
      </c>
      <c r="G93" t="s">
        <v>104</v>
      </c>
      <c r="H93" s="3">
        <v>25628</v>
      </c>
    </row>
    <row r="94" spans="1:8" x14ac:dyDescent="0.25">
      <c r="A94" s="4">
        <f>92</f>
        <v>92</v>
      </c>
      <c r="B94" t="s">
        <v>74</v>
      </c>
      <c r="C94" s="3">
        <v>24289</v>
      </c>
      <c r="D94" s="3">
        <v>18749</v>
      </c>
      <c r="E94" s="3">
        <v>20607</v>
      </c>
      <c r="F94" s="3">
        <v>32264</v>
      </c>
      <c r="G94" s="3">
        <v>28672</v>
      </c>
      <c r="H94" s="3">
        <v>26146</v>
      </c>
    </row>
    <row r="95" spans="1:8" x14ac:dyDescent="0.25">
      <c r="A95" s="4">
        <f>92</f>
        <v>92</v>
      </c>
      <c r="B95" t="s">
        <v>76</v>
      </c>
      <c r="C95" s="3">
        <v>24289</v>
      </c>
      <c r="D95" s="3">
        <v>19572</v>
      </c>
      <c r="E95" s="3">
        <v>17533</v>
      </c>
      <c r="F95" s="3">
        <v>34851</v>
      </c>
      <c r="G95" s="3">
        <v>33482</v>
      </c>
      <c r="H95" s="3">
        <v>22129</v>
      </c>
    </row>
    <row r="96" spans="1:8" x14ac:dyDescent="0.25">
      <c r="A96" s="4">
        <f>95</f>
        <v>95</v>
      </c>
      <c r="B96" t="s">
        <v>82</v>
      </c>
      <c r="C96" s="3">
        <v>24259</v>
      </c>
      <c r="D96" s="3">
        <v>17899</v>
      </c>
      <c r="E96" s="3">
        <v>20637</v>
      </c>
      <c r="F96" s="3">
        <v>31229</v>
      </c>
      <c r="G96" s="3">
        <v>36342</v>
      </c>
      <c r="H96" s="3">
        <v>28887</v>
      </c>
    </row>
    <row r="97" spans="1:8" x14ac:dyDescent="0.25">
      <c r="A97" s="4">
        <f>95</f>
        <v>95</v>
      </c>
      <c r="B97" t="s">
        <v>85</v>
      </c>
      <c r="C97" s="3">
        <v>24259</v>
      </c>
      <c r="D97" t="s">
        <v>152</v>
      </c>
      <c r="E97" s="3">
        <v>22160</v>
      </c>
      <c r="F97" s="3">
        <v>29068</v>
      </c>
      <c r="G97" t="s">
        <v>114</v>
      </c>
      <c r="H97" t="s">
        <v>134</v>
      </c>
    </row>
    <row r="98" spans="1:8" x14ac:dyDescent="0.25">
      <c r="A98" s="4">
        <v>97</v>
      </c>
      <c r="B98" t="s">
        <v>75</v>
      </c>
      <c r="C98" s="3">
        <v>24198</v>
      </c>
      <c r="D98" s="3">
        <v>17380</v>
      </c>
      <c r="E98" s="3">
        <v>19207</v>
      </c>
      <c r="F98" s="3">
        <v>33270</v>
      </c>
      <c r="G98" s="3">
        <v>35886</v>
      </c>
      <c r="H98" s="3">
        <v>27820</v>
      </c>
    </row>
    <row r="99" spans="1:8" x14ac:dyDescent="0.25">
      <c r="A99" s="4">
        <f>98</f>
        <v>98</v>
      </c>
      <c r="B99" t="s">
        <v>153</v>
      </c>
      <c r="C99" s="3">
        <v>24167</v>
      </c>
      <c r="D99" s="3">
        <v>18629</v>
      </c>
      <c r="E99" s="3">
        <v>20880</v>
      </c>
      <c r="F99" s="3">
        <v>29037</v>
      </c>
      <c r="G99" s="3">
        <v>35462</v>
      </c>
      <c r="H99" s="3">
        <v>32994</v>
      </c>
    </row>
    <row r="100" spans="1:8" x14ac:dyDescent="0.25">
      <c r="A100" s="4">
        <f>98</f>
        <v>98</v>
      </c>
      <c r="B100" t="s">
        <v>79</v>
      </c>
      <c r="C100" s="3">
        <v>24167</v>
      </c>
      <c r="D100" s="3">
        <v>17349</v>
      </c>
      <c r="E100" s="3">
        <v>17624</v>
      </c>
      <c r="F100" s="3">
        <v>34151</v>
      </c>
      <c r="G100" s="3">
        <v>27061</v>
      </c>
      <c r="H100" s="3">
        <v>34394</v>
      </c>
    </row>
    <row r="101" spans="1:8" x14ac:dyDescent="0.25">
      <c r="A101" s="4">
        <f>98</f>
        <v>98</v>
      </c>
      <c r="B101" t="s">
        <v>78</v>
      </c>
      <c r="C101" s="3">
        <v>24167</v>
      </c>
      <c r="D101" s="3">
        <v>17899</v>
      </c>
      <c r="E101" s="3">
        <v>19572</v>
      </c>
      <c r="F101" t="s">
        <v>108</v>
      </c>
      <c r="G101" s="3">
        <v>35947</v>
      </c>
      <c r="H101" s="3">
        <v>27181</v>
      </c>
    </row>
    <row r="102" spans="1:8" x14ac:dyDescent="0.25">
      <c r="A102" s="4">
        <v>101</v>
      </c>
      <c r="B102" t="s">
        <v>83</v>
      </c>
      <c r="C102" s="3">
        <v>24139</v>
      </c>
      <c r="D102" s="3">
        <v>17685</v>
      </c>
      <c r="E102" s="3">
        <v>21398</v>
      </c>
      <c r="F102" s="3">
        <v>30560</v>
      </c>
      <c r="G102" s="3">
        <v>36373</v>
      </c>
      <c r="H102" s="3">
        <v>27454</v>
      </c>
    </row>
    <row r="103" spans="1:8" x14ac:dyDescent="0.25">
      <c r="A103" s="4">
        <v>102</v>
      </c>
      <c r="B103" t="s">
        <v>81</v>
      </c>
      <c r="C103" s="3">
        <v>23986</v>
      </c>
      <c r="D103" s="3">
        <v>19572</v>
      </c>
      <c r="E103" s="3">
        <v>16834</v>
      </c>
      <c r="F103" s="3">
        <v>34486</v>
      </c>
      <c r="G103" s="3">
        <v>30164</v>
      </c>
      <c r="H103" s="3">
        <v>24198</v>
      </c>
    </row>
    <row r="104" spans="1:8" x14ac:dyDescent="0.25">
      <c r="A104" s="4">
        <f>103</f>
        <v>103</v>
      </c>
      <c r="B104" t="s">
        <v>84</v>
      </c>
      <c r="C104" s="3">
        <v>23955</v>
      </c>
      <c r="D104" s="3">
        <v>20637</v>
      </c>
      <c r="E104" s="3">
        <v>17015</v>
      </c>
      <c r="F104" s="3">
        <v>32143</v>
      </c>
      <c r="G104" s="3">
        <v>26543</v>
      </c>
      <c r="H104" s="3">
        <v>30103</v>
      </c>
    </row>
    <row r="105" spans="1:8" x14ac:dyDescent="0.25">
      <c r="A105" s="4">
        <f>103</f>
        <v>103</v>
      </c>
      <c r="B105" t="s">
        <v>86</v>
      </c>
      <c r="C105" s="3">
        <v>23955</v>
      </c>
      <c r="D105" s="3">
        <v>25812</v>
      </c>
      <c r="E105" s="3">
        <v>25781</v>
      </c>
      <c r="F105" s="3">
        <v>19207</v>
      </c>
      <c r="G105" t="s">
        <v>104</v>
      </c>
      <c r="H105" s="3">
        <v>21582</v>
      </c>
    </row>
    <row r="106" spans="1:8" x14ac:dyDescent="0.25">
      <c r="A106" s="4">
        <f>105</f>
        <v>105</v>
      </c>
      <c r="B106" t="s">
        <v>454</v>
      </c>
      <c r="C106" s="3">
        <v>23924</v>
      </c>
      <c r="D106" s="3">
        <v>20821</v>
      </c>
      <c r="E106" s="3">
        <v>20333</v>
      </c>
      <c r="F106" s="3">
        <v>30133</v>
      </c>
      <c r="G106" s="3">
        <v>25447</v>
      </c>
      <c r="H106" s="3">
        <v>24532</v>
      </c>
    </row>
    <row r="107" spans="1:8" x14ac:dyDescent="0.25">
      <c r="A107" s="4">
        <f>105</f>
        <v>105</v>
      </c>
      <c r="B107" t="s">
        <v>455</v>
      </c>
      <c r="C107" s="3">
        <v>23924</v>
      </c>
      <c r="D107" s="3">
        <v>18354</v>
      </c>
      <c r="E107" s="3">
        <v>20880</v>
      </c>
      <c r="F107" s="3">
        <v>32874</v>
      </c>
      <c r="G107" s="3">
        <v>25750</v>
      </c>
      <c r="H107" s="3">
        <v>21337</v>
      </c>
    </row>
    <row r="108" spans="1:8" x14ac:dyDescent="0.25">
      <c r="A108" s="4">
        <v>107</v>
      </c>
      <c r="B108" t="s">
        <v>456</v>
      </c>
      <c r="C108" s="3">
        <v>23894</v>
      </c>
      <c r="D108" s="3">
        <v>14001</v>
      </c>
      <c r="E108" s="3">
        <v>19238</v>
      </c>
      <c r="F108" s="3">
        <v>34943</v>
      </c>
      <c r="G108" s="3">
        <v>32540</v>
      </c>
      <c r="H108" s="3">
        <v>31778</v>
      </c>
    </row>
    <row r="109" spans="1:8" x14ac:dyDescent="0.25">
      <c r="A109" s="4">
        <f>108</f>
        <v>108</v>
      </c>
      <c r="B109" t="s">
        <v>457</v>
      </c>
      <c r="C109" s="3">
        <v>23833</v>
      </c>
      <c r="D109" s="3">
        <v>20911</v>
      </c>
      <c r="E109" s="3">
        <v>18810</v>
      </c>
      <c r="F109" s="3">
        <v>31229</v>
      </c>
      <c r="G109" s="3">
        <v>31138</v>
      </c>
      <c r="H109" s="3">
        <v>21276</v>
      </c>
    </row>
    <row r="110" spans="1:8" x14ac:dyDescent="0.25">
      <c r="A110" s="4">
        <f>108</f>
        <v>108</v>
      </c>
      <c r="B110" t="s">
        <v>458</v>
      </c>
      <c r="C110" s="3">
        <v>23833</v>
      </c>
      <c r="D110" s="3">
        <v>19937</v>
      </c>
      <c r="E110" s="3">
        <v>22525</v>
      </c>
      <c r="F110" s="3">
        <v>29312</v>
      </c>
      <c r="G110" s="3">
        <v>25781</v>
      </c>
      <c r="H110" s="3">
        <v>21033</v>
      </c>
    </row>
    <row r="111" spans="1:8" x14ac:dyDescent="0.25">
      <c r="A111" s="4">
        <f>108</f>
        <v>108</v>
      </c>
      <c r="B111" t="s">
        <v>459</v>
      </c>
      <c r="C111" s="3">
        <v>23833</v>
      </c>
      <c r="D111" s="3">
        <v>16954</v>
      </c>
      <c r="E111" t="s">
        <v>97</v>
      </c>
      <c r="F111" t="s">
        <v>460</v>
      </c>
      <c r="G111" s="3">
        <v>36251</v>
      </c>
      <c r="H111" s="3">
        <v>31472</v>
      </c>
    </row>
    <row r="112" spans="1:8" x14ac:dyDescent="0.25">
      <c r="A112" s="4">
        <f>108</f>
        <v>108</v>
      </c>
      <c r="B112" t="s">
        <v>461</v>
      </c>
      <c r="C112" s="3">
        <v>23833</v>
      </c>
      <c r="D112" s="3">
        <v>18080</v>
      </c>
      <c r="E112" s="3">
        <v>17899</v>
      </c>
      <c r="F112" s="3">
        <v>32203</v>
      </c>
      <c r="G112" s="3">
        <v>28946</v>
      </c>
      <c r="H112" s="3">
        <v>32964</v>
      </c>
    </row>
    <row r="113" spans="1:8" x14ac:dyDescent="0.25">
      <c r="A113" s="4">
        <v>112</v>
      </c>
      <c r="B113" t="s">
        <v>462</v>
      </c>
      <c r="C113" s="3">
        <v>23802</v>
      </c>
      <c r="D113" t="s">
        <v>463</v>
      </c>
      <c r="E113" s="3">
        <v>16954</v>
      </c>
      <c r="F113" s="3">
        <v>32021</v>
      </c>
      <c r="G113" s="3">
        <v>32295</v>
      </c>
      <c r="H113" t="s">
        <v>91</v>
      </c>
    </row>
    <row r="114" spans="1:8" x14ac:dyDescent="0.25">
      <c r="A114" s="4">
        <f>113</f>
        <v>113</v>
      </c>
      <c r="B114" t="s">
        <v>464</v>
      </c>
      <c r="C114" s="3">
        <v>23774</v>
      </c>
      <c r="D114" s="3">
        <v>18295</v>
      </c>
      <c r="E114" s="3">
        <v>21245</v>
      </c>
      <c r="F114" s="3">
        <v>29983</v>
      </c>
      <c r="G114" s="3">
        <v>26390</v>
      </c>
      <c r="H114" s="3">
        <v>28976</v>
      </c>
    </row>
    <row r="115" spans="1:8" x14ac:dyDescent="0.25">
      <c r="A115" s="4">
        <f>113</f>
        <v>113</v>
      </c>
      <c r="B115" t="s">
        <v>465</v>
      </c>
      <c r="C115" s="3">
        <v>23774</v>
      </c>
      <c r="D115" s="3">
        <v>17380</v>
      </c>
      <c r="E115" s="3">
        <v>19115</v>
      </c>
      <c r="F115" s="3">
        <v>32933</v>
      </c>
      <c r="G115" s="3">
        <v>27426</v>
      </c>
      <c r="H115" s="3">
        <v>27881</v>
      </c>
    </row>
    <row r="116" spans="1:8" x14ac:dyDescent="0.25">
      <c r="A116" s="4">
        <v>115</v>
      </c>
      <c r="B116" t="s">
        <v>466</v>
      </c>
      <c r="C116" s="3">
        <v>23743</v>
      </c>
      <c r="D116" s="3">
        <v>17746</v>
      </c>
      <c r="E116" s="3">
        <v>21337</v>
      </c>
      <c r="F116" s="3">
        <v>30133</v>
      </c>
      <c r="G116" s="3">
        <v>36404</v>
      </c>
      <c r="H116" s="3">
        <v>23986</v>
      </c>
    </row>
    <row r="117" spans="1:8" x14ac:dyDescent="0.25">
      <c r="A117" s="4">
        <f>116</f>
        <v>116</v>
      </c>
      <c r="B117" t="s">
        <v>467</v>
      </c>
      <c r="C117" t="s">
        <v>468</v>
      </c>
      <c r="D117" s="3">
        <v>15373</v>
      </c>
      <c r="E117" s="3">
        <v>17958</v>
      </c>
      <c r="F117" s="3">
        <v>33970</v>
      </c>
      <c r="G117" t="s">
        <v>104</v>
      </c>
      <c r="H117" s="3">
        <v>30834</v>
      </c>
    </row>
    <row r="118" spans="1:8" x14ac:dyDescent="0.25">
      <c r="B118" t="s">
        <v>469</v>
      </c>
    </row>
    <row r="119" spans="1:8" x14ac:dyDescent="0.25">
      <c r="A119" s="4">
        <f>116</f>
        <v>116</v>
      </c>
      <c r="B119" t="s">
        <v>470</v>
      </c>
      <c r="C119" t="s">
        <v>468</v>
      </c>
      <c r="D119" s="3">
        <v>18354</v>
      </c>
      <c r="E119" s="3">
        <v>21245</v>
      </c>
      <c r="F119" s="3">
        <v>32509</v>
      </c>
      <c r="G119" s="3">
        <v>25324</v>
      </c>
      <c r="H119" s="3">
        <v>17777</v>
      </c>
    </row>
    <row r="120" spans="1:8" x14ac:dyDescent="0.25">
      <c r="A120" s="4">
        <v>118</v>
      </c>
      <c r="B120" t="s">
        <v>471</v>
      </c>
      <c r="C120" s="3">
        <v>23621</v>
      </c>
      <c r="D120" s="3">
        <v>17593</v>
      </c>
      <c r="E120" s="3">
        <v>18323</v>
      </c>
      <c r="F120" s="3">
        <v>31809</v>
      </c>
      <c r="G120" s="3">
        <v>26085</v>
      </c>
      <c r="H120" s="3">
        <v>34121</v>
      </c>
    </row>
    <row r="121" spans="1:8" x14ac:dyDescent="0.25">
      <c r="A121" s="4">
        <v>119</v>
      </c>
      <c r="B121" t="s">
        <v>472</v>
      </c>
      <c r="C121" s="3">
        <v>23529</v>
      </c>
      <c r="D121" s="3">
        <v>17899</v>
      </c>
      <c r="E121" s="3">
        <v>20180</v>
      </c>
      <c r="F121" s="3">
        <v>28491</v>
      </c>
      <c r="G121" t="s">
        <v>104</v>
      </c>
      <c r="H121" s="3">
        <v>32234</v>
      </c>
    </row>
    <row r="122" spans="1:8" x14ac:dyDescent="0.25">
      <c r="B122" t="s">
        <v>473</v>
      </c>
    </row>
    <row r="123" spans="1:8" x14ac:dyDescent="0.25">
      <c r="A123" s="4">
        <v>120</v>
      </c>
      <c r="B123" t="s">
        <v>474</v>
      </c>
      <c r="C123" s="3">
        <v>23498</v>
      </c>
      <c r="D123" s="3">
        <v>18295</v>
      </c>
      <c r="E123" s="3">
        <v>15554</v>
      </c>
      <c r="F123" s="3">
        <v>31898</v>
      </c>
      <c r="G123" s="3">
        <v>36373</v>
      </c>
      <c r="H123" s="3">
        <v>34366</v>
      </c>
    </row>
    <row r="124" spans="1:8" x14ac:dyDescent="0.25">
      <c r="A124" s="4">
        <v>121</v>
      </c>
      <c r="B124" t="s">
        <v>475</v>
      </c>
      <c r="C124" s="3">
        <v>23468</v>
      </c>
      <c r="D124" s="3">
        <v>18660</v>
      </c>
      <c r="E124" s="3">
        <v>16923</v>
      </c>
      <c r="F124" s="3">
        <v>30103</v>
      </c>
      <c r="G124" s="3">
        <v>36404</v>
      </c>
      <c r="H124" t="s">
        <v>107</v>
      </c>
    </row>
    <row r="125" spans="1:8" x14ac:dyDescent="0.25">
      <c r="A125" s="4">
        <f>122</f>
        <v>122</v>
      </c>
      <c r="B125" t="s">
        <v>476</v>
      </c>
      <c r="C125" s="3">
        <v>23377</v>
      </c>
      <c r="D125" s="3">
        <v>17989</v>
      </c>
      <c r="E125" s="3">
        <v>19176</v>
      </c>
      <c r="F125" s="3">
        <v>31809</v>
      </c>
      <c r="G125" t="s">
        <v>90</v>
      </c>
      <c r="H125" s="3">
        <v>25569</v>
      </c>
    </row>
    <row r="126" spans="1:8" x14ac:dyDescent="0.25">
      <c r="A126" s="4">
        <f>122</f>
        <v>122</v>
      </c>
      <c r="B126" t="s">
        <v>477</v>
      </c>
      <c r="C126" s="3">
        <v>23377</v>
      </c>
      <c r="D126" s="3">
        <v>17533</v>
      </c>
      <c r="E126" s="3">
        <v>17958</v>
      </c>
      <c r="F126" s="3">
        <v>31199</v>
      </c>
      <c r="G126" s="3">
        <v>25294</v>
      </c>
      <c r="H126" s="3">
        <v>34851</v>
      </c>
    </row>
    <row r="127" spans="1:8" x14ac:dyDescent="0.25">
      <c r="A127" s="4">
        <f>122</f>
        <v>122</v>
      </c>
      <c r="B127" t="s">
        <v>478</v>
      </c>
      <c r="C127" s="3">
        <v>23377</v>
      </c>
      <c r="D127" t="s">
        <v>93</v>
      </c>
      <c r="E127" s="3">
        <v>17624</v>
      </c>
      <c r="F127" s="3">
        <v>32874</v>
      </c>
      <c r="G127" s="3">
        <v>36342</v>
      </c>
      <c r="H127" s="3">
        <v>15128</v>
      </c>
    </row>
    <row r="128" spans="1:8" x14ac:dyDescent="0.25">
      <c r="A128" s="4">
        <f>125</f>
        <v>125</v>
      </c>
      <c r="B128" t="s">
        <v>479</v>
      </c>
      <c r="C128" s="3">
        <v>23193</v>
      </c>
      <c r="D128" s="3">
        <v>16619</v>
      </c>
      <c r="E128" s="3">
        <v>19207</v>
      </c>
      <c r="F128" s="3">
        <v>31778</v>
      </c>
      <c r="G128" s="3">
        <v>36373</v>
      </c>
      <c r="H128" s="3">
        <v>23163</v>
      </c>
    </row>
    <row r="129" spans="1:8" x14ac:dyDescent="0.25">
      <c r="A129" s="4">
        <f>125</f>
        <v>125</v>
      </c>
      <c r="B129" t="s">
        <v>480</v>
      </c>
      <c r="C129" s="3">
        <v>23193</v>
      </c>
      <c r="D129" s="3">
        <v>16132</v>
      </c>
      <c r="E129" s="3">
        <v>16803</v>
      </c>
      <c r="F129" t="s">
        <v>108</v>
      </c>
      <c r="G129" s="3">
        <v>36251</v>
      </c>
      <c r="H129" s="3">
        <v>32234</v>
      </c>
    </row>
    <row r="130" spans="1:8" x14ac:dyDescent="0.25">
      <c r="A130" s="4">
        <v>127</v>
      </c>
      <c r="B130" t="s">
        <v>481</v>
      </c>
      <c r="C130" s="3">
        <v>23163</v>
      </c>
      <c r="D130" s="3">
        <v>18841</v>
      </c>
      <c r="E130" s="3">
        <v>16193</v>
      </c>
      <c r="F130" s="3">
        <v>31472</v>
      </c>
      <c r="G130" t="s">
        <v>460</v>
      </c>
      <c r="H130" s="3">
        <v>28491</v>
      </c>
    </row>
    <row r="131" spans="1:8" x14ac:dyDescent="0.25">
      <c r="A131" s="4">
        <v>128</v>
      </c>
      <c r="B131" t="s">
        <v>482</v>
      </c>
      <c r="C131" s="3">
        <v>23132</v>
      </c>
      <c r="D131" s="3">
        <v>17258</v>
      </c>
      <c r="E131" s="3">
        <v>19968</v>
      </c>
      <c r="F131" s="3">
        <v>29646</v>
      </c>
      <c r="G131" t="s">
        <v>483</v>
      </c>
      <c r="H131" s="3">
        <v>26054</v>
      </c>
    </row>
    <row r="132" spans="1:8" x14ac:dyDescent="0.25">
      <c r="A132" s="4">
        <v>129</v>
      </c>
      <c r="B132" t="s">
        <v>484</v>
      </c>
      <c r="C132" s="3">
        <v>23102</v>
      </c>
      <c r="D132" s="3">
        <v>16224</v>
      </c>
      <c r="E132" s="3">
        <v>16528</v>
      </c>
      <c r="F132" s="3">
        <v>32660</v>
      </c>
      <c r="G132" s="3">
        <v>26665</v>
      </c>
      <c r="H132" s="3">
        <v>35065</v>
      </c>
    </row>
    <row r="133" spans="1:8" x14ac:dyDescent="0.25">
      <c r="A133" s="4">
        <v>130</v>
      </c>
      <c r="B133" t="s">
        <v>485</v>
      </c>
      <c r="C133" s="3">
        <v>23071</v>
      </c>
      <c r="D133" s="3">
        <v>19756</v>
      </c>
      <c r="E133" s="3">
        <v>18264</v>
      </c>
      <c r="F133" s="3">
        <v>30376</v>
      </c>
      <c r="G133" s="3">
        <v>30072</v>
      </c>
      <c r="H133" s="3">
        <v>21732</v>
      </c>
    </row>
    <row r="134" spans="1:8" x14ac:dyDescent="0.25">
      <c r="B134" t="s">
        <v>486</v>
      </c>
    </row>
    <row r="135" spans="1:8" x14ac:dyDescent="0.25">
      <c r="A135" s="4">
        <f>131</f>
        <v>131</v>
      </c>
      <c r="B135" t="s">
        <v>487</v>
      </c>
      <c r="C135" s="3">
        <v>23043</v>
      </c>
      <c r="D135" s="3">
        <v>20852</v>
      </c>
      <c r="E135" s="3">
        <v>21002</v>
      </c>
      <c r="F135" s="3">
        <v>28157</v>
      </c>
      <c r="G135" t="s">
        <v>104</v>
      </c>
      <c r="H135" s="3">
        <v>11810</v>
      </c>
    </row>
    <row r="136" spans="1:8" x14ac:dyDescent="0.25">
      <c r="B136" t="s">
        <v>488</v>
      </c>
    </row>
    <row r="137" spans="1:8" x14ac:dyDescent="0.25">
      <c r="A137" s="4">
        <f>134</f>
        <v>134</v>
      </c>
      <c r="B137" t="s">
        <v>489</v>
      </c>
      <c r="C137" s="3">
        <v>22890</v>
      </c>
      <c r="D137" s="3">
        <v>21702</v>
      </c>
      <c r="E137" s="3">
        <v>17958</v>
      </c>
      <c r="F137" s="3">
        <v>29465</v>
      </c>
      <c r="G137" s="3">
        <v>32509</v>
      </c>
      <c r="H137" s="3">
        <v>15432</v>
      </c>
    </row>
    <row r="138" spans="1:8" x14ac:dyDescent="0.25">
      <c r="A138" s="4">
        <f>134</f>
        <v>134</v>
      </c>
      <c r="B138" t="s">
        <v>490</v>
      </c>
      <c r="C138" s="3">
        <v>22890</v>
      </c>
      <c r="D138" s="3">
        <v>14062</v>
      </c>
      <c r="E138" s="3">
        <v>15493</v>
      </c>
      <c r="F138" s="3">
        <v>34881</v>
      </c>
      <c r="G138" s="3">
        <v>27881</v>
      </c>
      <c r="H138" s="3">
        <v>35551</v>
      </c>
    </row>
    <row r="139" spans="1:8" x14ac:dyDescent="0.25">
      <c r="A139" s="4">
        <f>134</f>
        <v>134</v>
      </c>
      <c r="B139" t="s">
        <v>491</v>
      </c>
      <c r="C139" s="3">
        <v>22890</v>
      </c>
      <c r="D139" s="3">
        <v>20149</v>
      </c>
      <c r="E139" s="3">
        <v>20637</v>
      </c>
      <c r="F139" s="3">
        <v>27791</v>
      </c>
      <c r="G139" s="3">
        <v>33117</v>
      </c>
      <c r="H139" s="3">
        <v>17777</v>
      </c>
    </row>
    <row r="140" spans="1:8" x14ac:dyDescent="0.25">
      <c r="A140" s="4">
        <v>137</v>
      </c>
      <c r="B140" t="s">
        <v>492</v>
      </c>
      <c r="C140" s="3">
        <v>22859</v>
      </c>
      <c r="D140" s="3">
        <v>21337</v>
      </c>
      <c r="E140" s="3">
        <v>17046</v>
      </c>
      <c r="F140" s="3">
        <v>31503</v>
      </c>
      <c r="G140" s="3">
        <v>13697</v>
      </c>
      <c r="H140" s="3">
        <v>21610</v>
      </c>
    </row>
    <row r="141" spans="1:8" x14ac:dyDescent="0.25">
      <c r="A141" s="4">
        <f>138</f>
        <v>138</v>
      </c>
      <c r="B141" t="s">
        <v>493</v>
      </c>
      <c r="C141" s="3">
        <v>22798</v>
      </c>
      <c r="D141" s="3">
        <v>17593</v>
      </c>
      <c r="E141" s="3">
        <v>19115</v>
      </c>
      <c r="F141" s="3">
        <v>31413</v>
      </c>
      <c r="G141" s="3">
        <v>29373</v>
      </c>
      <c r="H141" s="3">
        <v>19541</v>
      </c>
    </row>
    <row r="142" spans="1:8" x14ac:dyDescent="0.25">
      <c r="A142" s="4">
        <f>138</f>
        <v>138</v>
      </c>
      <c r="B142" t="s">
        <v>494</v>
      </c>
      <c r="C142" s="3">
        <v>22798</v>
      </c>
      <c r="D142" s="3">
        <v>16984</v>
      </c>
      <c r="E142" s="3">
        <v>17258</v>
      </c>
      <c r="F142" s="3">
        <v>30803</v>
      </c>
      <c r="G142" s="3">
        <v>36342</v>
      </c>
      <c r="H142" s="3">
        <v>28126</v>
      </c>
    </row>
    <row r="143" spans="1:8" x14ac:dyDescent="0.25">
      <c r="A143" s="4">
        <v>140</v>
      </c>
      <c r="B143" t="s">
        <v>495</v>
      </c>
      <c r="C143" s="3">
        <v>22767</v>
      </c>
      <c r="D143" s="3">
        <v>21641</v>
      </c>
      <c r="E143" s="3">
        <v>19968</v>
      </c>
      <c r="F143" s="3">
        <v>24990</v>
      </c>
      <c r="G143" t="s">
        <v>104</v>
      </c>
      <c r="H143" s="3">
        <v>21582</v>
      </c>
    </row>
    <row r="144" spans="1:8" x14ac:dyDescent="0.25">
      <c r="B144" t="s">
        <v>496</v>
      </c>
    </row>
    <row r="145" spans="1:8" x14ac:dyDescent="0.25">
      <c r="A145" s="4">
        <f>141</f>
        <v>141</v>
      </c>
      <c r="B145" t="s">
        <v>497</v>
      </c>
      <c r="C145" s="3">
        <v>22706</v>
      </c>
      <c r="D145" s="3">
        <v>21245</v>
      </c>
      <c r="E145" s="3">
        <v>18019</v>
      </c>
      <c r="F145" s="3">
        <v>28887</v>
      </c>
      <c r="G145" t="s">
        <v>104</v>
      </c>
      <c r="H145" s="3">
        <v>14489</v>
      </c>
    </row>
    <row r="146" spans="1:8" x14ac:dyDescent="0.25">
      <c r="A146" s="4">
        <f>141</f>
        <v>141</v>
      </c>
      <c r="B146" t="s">
        <v>498</v>
      </c>
      <c r="C146" s="3">
        <v>22706</v>
      </c>
      <c r="D146" s="3">
        <v>19391</v>
      </c>
      <c r="E146" s="3">
        <v>19511</v>
      </c>
      <c r="F146" s="3">
        <v>27089</v>
      </c>
      <c r="G146" s="3">
        <v>36404</v>
      </c>
      <c r="H146" s="3">
        <v>23132</v>
      </c>
    </row>
    <row r="147" spans="1:8" x14ac:dyDescent="0.25">
      <c r="A147" s="4">
        <v>143</v>
      </c>
      <c r="B147" t="s">
        <v>499</v>
      </c>
      <c r="C147" s="3">
        <v>22678</v>
      </c>
      <c r="D147" s="3">
        <v>15827</v>
      </c>
      <c r="E147" t="s">
        <v>500</v>
      </c>
      <c r="F147" s="3">
        <v>33270</v>
      </c>
      <c r="G147" t="s">
        <v>501</v>
      </c>
      <c r="H147" t="s">
        <v>483</v>
      </c>
    </row>
    <row r="148" spans="1:8" x14ac:dyDescent="0.25">
      <c r="B148" t="s">
        <v>502</v>
      </c>
    </row>
    <row r="149" spans="1:8" x14ac:dyDescent="0.25">
      <c r="A149" s="4">
        <v>144</v>
      </c>
      <c r="B149" t="s">
        <v>503</v>
      </c>
      <c r="C149" s="3">
        <v>22647</v>
      </c>
      <c r="D149" s="3">
        <v>14458</v>
      </c>
      <c r="E149" s="3">
        <v>15738</v>
      </c>
      <c r="F149" t="s">
        <v>107</v>
      </c>
      <c r="G149" t="s">
        <v>114</v>
      </c>
      <c r="H149" s="3">
        <v>32629</v>
      </c>
    </row>
    <row r="150" spans="1:8" x14ac:dyDescent="0.25">
      <c r="B150" t="s">
        <v>504</v>
      </c>
    </row>
    <row r="151" spans="1:8" x14ac:dyDescent="0.25">
      <c r="A151" s="4">
        <f>145</f>
        <v>145</v>
      </c>
      <c r="B151" t="s">
        <v>505</v>
      </c>
      <c r="C151" t="s">
        <v>130</v>
      </c>
      <c r="D151" s="3">
        <v>18841</v>
      </c>
      <c r="E151" s="3">
        <v>15373</v>
      </c>
      <c r="F151" s="3">
        <v>32325</v>
      </c>
      <c r="G151" s="3">
        <v>27273</v>
      </c>
      <c r="H151" s="3">
        <v>23529</v>
      </c>
    </row>
    <row r="152" spans="1:8" x14ac:dyDescent="0.25">
      <c r="A152" s="4">
        <f>145</f>
        <v>145</v>
      </c>
      <c r="B152" t="s">
        <v>506</v>
      </c>
      <c r="C152" t="s">
        <v>130</v>
      </c>
      <c r="D152" t="s">
        <v>507</v>
      </c>
      <c r="E152" s="3">
        <v>17380</v>
      </c>
      <c r="F152" s="3">
        <v>32264</v>
      </c>
      <c r="G152" s="3">
        <v>33695</v>
      </c>
      <c r="H152" s="3">
        <v>23529</v>
      </c>
    </row>
    <row r="153" spans="1:8" x14ac:dyDescent="0.25">
      <c r="B153" t="s">
        <v>508</v>
      </c>
    </row>
    <row r="154" spans="1:8" x14ac:dyDescent="0.25">
      <c r="A154" s="4">
        <f>145</f>
        <v>145</v>
      </c>
      <c r="B154" t="s">
        <v>509</v>
      </c>
      <c r="C154" t="s">
        <v>130</v>
      </c>
      <c r="D154" s="3">
        <v>14642</v>
      </c>
      <c r="E154" s="3">
        <v>14855</v>
      </c>
      <c r="F154" s="3">
        <v>33848</v>
      </c>
      <c r="G154" t="s">
        <v>510</v>
      </c>
      <c r="H154" s="3">
        <v>33725</v>
      </c>
    </row>
    <row r="155" spans="1:8" x14ac:dyDescent="0.25">
      <c r="B155" t="s">
        <v>511</v>
      </c>
    </row>
    <row r="156" spans="1:8" x14ac:dyDescent="0.25">
      <c r="A156" s="4">
        <f>145</f>
        <v>145</v>
      </c>
      <c r="B156" t="s">
        <v>512</v>
      </c>
      <c r="C156" t="s">
        <v>130</v>
      </c>
      <c r="D156" s="3">
        <v>16650</v>
      </c>
      <c r="E156" s="3">
        <v>15766</v>
      </c>
      <c r="F156" s="3">
        <v>31837</v>
      </c>
      <c r="G156" s="3">
        <v>26299</v>
      </c>
      <c r="H156" s="3">
        <v>33451</v>
      </c>
    </row>
    <row r="157" spans="1:8" x14ac:dyDescent="0.25">
      <c r="A157" s="4">
        <f>145</f>
        <v>145</v>
      </c>
      <c r="B157" t="s">
        <v>513</v>
      </c>
      <c r="C157" t="s">
        <v>130</v>
      </c>
      <c r="D157" s="3">
        <v>13363</v>
      </c>
      <c r="E157" s="3">
        <v>15493</v>
      </c>
      <c r="F157" s="3">
        <v>34335</v>
      </c>
      <c r="G157" s="3">
        <v>32325</v>
      </c>
      <c r="H157" s="3">
        <v>33848</v>
      </c>
    </row>
    <row r="158" spans="1:8" x14ac:dyDescent="0.25">
      <c r="A158" s="4">
        <v>150</v>
      </c>
      <c r="B158" t="s">
        <v>514</v>
      </c>
      <c r="C158" s="3">
        <v>22525</v>
      </c>
      <c r="D158" s="3">
        <v>15067</v>
      </c>
      <c r="E158" s="3">
        <v>18384</v>
      </c>
      <c r="F158" s="3">
        <v>30317</v>
      </c>
      <c r="G158" s="3">
        <v>34820</v>
      </c>
      <c r="H158" s="3">
        <v>30682</v>
      </c>
    </row>
    <row r="159" spans="1:8" x14ac:dyDescent="0.25">
      <c r="B159" t="s">
        <v>515</v>
      </c>
    </row>
    <row r="160" spans="1:8" x14ac:dyDescent="0.25">
      <c r="A160" s="4">
        <f>151</f>
        <v>151</v>
      </c>
      <c r="B160" t="s">
        <v>516</v>
      </c>
      <c r="C160" s="3">
        <v>22494</v>
      </c>
      <c r="D160" s="3">
        <v>19115</v>
      </c>
      <c r="E160" s="3">
        <v>20852</v>
      </c>
      <c r="F160" s="3">
        <v>26755</v>
      </c>
      <c r="G160" s="3">
        <v>26785</v>
      </c>
      <c r="H160" s="3">
        <v>23043</v>
      </c>
    </row>
    <row r="161" spans="1:8" x14ac:dyDescent="0.25">
      <c r="A161" s="4">
        <f>151</f>
        <v>151</v>
      </c>
      <c r="B161" t="s">
        <v>517</v>
      </c>
      <c r="C161" s="3">
        <v>22494</v>
      </c>
      <c r="D161" s="3">
        <v>23986</v>
      </c>
      <c r="E161" s="3">
        <v>23621</v>
      </c>
      <c r="F161" s="3">
        <v>19419</v>
      </c>
      <c r="G161" t="s">
        <v>104</v>
      </c>
      <c r="H161" s="3">
        <v>17411</v>
      </c>
    </row>
    <row r="162" spans="1:8" x14ac:dyDescent="0.25">
      <c r="A162" s="4">
        <v>153</v>
      </c>
      <c r="B162" t="s">
        <v>518</v>
      </c>
      <c r="C162" s="3">
        <v>22463</v>
      </c>
      <c r="D162" s="3">
        <v>14062</v>
      </c>
      <c r="E162" s="3">
        <v>16438</v>
      </c>
      <c r="F162" s="3">
        <v>31929</v>
      </c>
      <c r="G162" s="3">
        <v>35886</v>
      </c>
      <c r="H162" s="3">
        <v>34060</v>
      </c>
    </row>
    <row r="163" spans="1:8" x14ac:dyDescent="0.25">
      <c r="A163" s="4">
        <f>154</f>
        <v>154</v>
      </c>
      <c r="B163" t="s">
        <v>519</v>
      </c>
      <c r="C163" s="3">
        <v>22402</v>
      </c>
      <c r="D163" s="3">
        <v>14001</v>
      </c>
      <c r="E163" s="3">
        <v>18080</v>
      </c>
      <c r="F163" s="3">
        <v>32568</v>
      </c>
      <c r="G163" s="3">
        <v>29952</v>
      </c>
      <c r="H163" s="3">
        <v>27638</v>
      </c>
    </row>
    <row r="164" spans="1:8" x14ac:dyDescent="0.25">
      <c r="B164" t="s">
        <v>520</v>
      </c>
    </row>
    <row r="165" spans="1:8" x14ac:dyDescent="0.25">
      <c r="A165" s="4">
        <f>154</f>
        <v>154</v>
      </c>
      <c r="B165" t="s">
        <v>521</v>
      </c>
      <c r="C165" s="3">
        <v>22402</v>
      </c>
      <c r="D165" s="3">
        <v>16072</v>
      </c>
      <c r="E165" s="3">
        <v>15950</v>
      </c>
      <c r="F165" s="3">
        <v>31898</v>
      </c>
      <c r="G165" s="3">
        <v>24624</v>
      </c>
      <c r="H165" s="3">
        <v>33025</v>
      </c>
    </row>
    <row r="166" spans="1:8" x14ac:dyDescent="0.25">
      <c r="A166" s="4">
        <f>156</f>
        <v>156</v>
      </c>
      <c r="B166" t="s">
        <v>522</v>
      </c>
      <c r="C166" s="3">
        <v>22372</v>
      </c>
      <c r="D166" s="3">
        <v>19085</v>
      </c>
      <c r="E166" s="3">
        <v>18688</v>
      </c>
      <c r="F166" s="3">
        <v>26724</v>
      </c>
      <c r="G166" s="3">
        <v>36404</v>
      </c>
      <c r="H166" s="3">
        <v>24685</v>
      </c>
    </row>
    <row r="167" spans="1:8" x14ac:dyDescent="0.25">
      <c r="B167" t="s">
        <v>523</v>
      </c>
    </row>
    <row r="168" spans="1:8" x14ac:dyDescent="0.25">
      <c r="A168" s="4">
        <f>156</f>
        <v>156</v>
      </c>
      <c r="B168" t="s">
        <v>524</v>
      </c>
      <c r="C168" s="3">
        <v>22372</v>
      </c>
      <c r="D168" s="3">
        <v>14702</v>
      </c>
      <c r="E168" s="3">
        <v>17015</v>
      </c>
      <c r="F168" s="3">
        <v>31229</v>
      </c>
      <c r="G168" s="3">
        <v>33635</v>
      </c>
      <c r="H168" s="3">
        <v>31809</v>
      </c>
    </row>
    <row r="169" spans="1:8" x14ac:dyDescent="0.25">
      <c r="A169" s="4">
        <f>156</f>
        <v>156</v>
      </c>
      <c r="B169" t="s">
        <v>525</v>
      </c>
      <c r="C169" s="3">
        <v>22372</v>
      </c>
      <c r="D169" s="3">
        <v>17930</v>
      </c>
      <c r="E169" s="3">
        <v>15766</v>
      </c>
      <c r="F169" t="s">
        <v>460</v>
      </c>
      <c r="G169" s="3">
        <v>27973</v>
      </c>
      <c r="H169" s="3">
        <v>17989</v>
      </c>
    </row>
    <row r="170" spans="1:8" x14ac:dyDescent="0.25">
      <c r="A170" s="4">
        <v>159</v>
      </c>
      <c r="B170" t="s">
        <v>526</v>
      </c>
      <c r="C170" s="3">
        <v>22341</v>
      </c>
      <c r="D170" s="3">
        <v>17288</v>
      </c>
      <c r="E170" s="3">
        <v>18780</v>
      </c>
      <c r="F170" s="3">
        <v>30682</v>
      </c>
      <c r="G170" s="3">
        <v>28185</v>
      </c>
      <c r="H170" s="3">
        <v>19511</v>
      </c>
    </row>
    <row r="171" spans="1:8" x14ac:dyDescent="0.25">
      <c r="A171" s="4">
        <f>160</f>
        <v>160</v>
      </c>
      <c r="B171" t="s">
        <v>527</v>
      </c>
      <c r="C171" t="s">
        <v>138</v>
      </c>
      <c r="D171" s="3">
        <v>14397</v>
      </c>
      <c r="E171" s="3">
        <v>16103</v>
      </c>
      <c r="F171" s="3">
        <v>34213</v>
      </c>
      <c r="G171" s="3">
        <v>32264</v>
      </c>
      <c r="H171" s="3">
        <v>23071</v>
      </c>
    </row>
    <row r="172" spans="1:8" x14ac:dyDescent="0.25">
      <c r="A172" s="4">
        <f>160</f>
        <v>160</v>
      </c>
      <c r="B172" t="s">
        <v>528</v>
      </c>
      <c r="C172" t="s">
        <v>138</v>
      </c>
      <c r="D172" s="3">
        <v>16469</v>
      </c>
      <c r="E172" s="3">
        <v>19207</v>
      </c>
      <c r="F172" s="3">
        <v>28338</v>
      </c>
      <c r="G172" s="3">
        <v>34731</v>
      </c>
      <c r="H172" s="3">
        <v>25628</v>
      </c>
    </row>
    <row r="173" spans="1:8" x14ac:dyDescent="0.25">
      <c r="A173" s="4">
        <f>162</f>
        <v>162</v>
      </c>
      <c r="B173" t="s">
        <v>529</v>
      </c>
      <c r="C173" s="3">
        <v>22160</v>
      </c>
      <c r="D173" s="3">
        <v>18415</v>
      </c>
      <c r="E173" s="3">
        <v>15766</v>
      </c>
      <c r="F173" s="3">
        <v>28522</v>
      </c>
      <c r="G173" s="3">
        <v>26177</v>
      </c>
      <c r="H173" s="3">
        <v>34425</v>
      </c>
    </row>
    <row r="174" spans="1:8" x14ac:dyDescent="0.25">
      <c r="A174" s="4">
        <f>162</f>
        <v>162</v>
      </c>
      <c r="B174" t="s">
        <v>530</v>
      </c>
      <c r="C174" s="3">
        <v>22160</v>
      </c>
      <c r="D174" s="3">
        <v>15523</v>
      </c>
      <c r="E174" s="3">
        <v>17319</v>
      </c>
      <c r="F174" s="3">
        <v>30407</v>
      </c>
      <c r="G174" t="s">
        <v>113</v>
      </c>
      <c r="H174" s="3">
        <v>31168</v>
      </c>
    </row>
    <row r="175" spans="1:8" x14ac:dyDescent="0.25">
      <c r="A175" s="4">
        <f>164</f>
        <v>164</v>
      </c>
      <c r="B175" t="s">
        <v>531</v>
      </c>
      <c r="C175" s="3">
        <v>22129</v>
      </c>
      <c r="D175" s="3">
        <v>14336</v>
      </c>
      <c r="E175" s="3">
        <v>16984</v>
      </c>
      <c r="F175" s="3">
        <v>31990</v>
      </c>
      <c r="G175" s="3">
        <v>30895</v>
      </c>
      <c r="H175" s="3">
        <v>28369</v>
      </c>
    </row>
    <row r="176" spans="1:8" x14ac:dyDescent="0.25">
      <c r="B176" t="s">
        <v>532</v>
      </c>
    </row>
    <row r="177" spans="1:8" x14ac:dyDescent="0.25">
      <c r="A177" s="4">
        <f>164</f>
        <v>164</v>
      </c>
      <c r="B177" t="s">
        <v>533</v>
      </c>
      <c r="C177" s="3">
        <v>22129</v>
      </c>
      <c r="D177" s="3">
        <v>16193</v>
      </c>
      <c r="E177" s="3">
        <v>16923</v>
      </c>
      <c r="F177" s="3">
        <v>30560</v>
      </c>
      <c r="G177" s="3">
        <v>34366</v>
      </c>
      <c r="H177" s="3">
        <v>25600</v>
      </c>
    </row>
    <row r="178" spans="1:8" x14ac:dyDescent="0.25">
      <c r="A178" s="4">
        <v>166</v>
      </c>
      <c r="B178" t="s">
        <v>534</v>
      </c>
      <c r="C178" s="3">
        <v>22098</v>
      </c>
      <c r="D178" s="3">
        <v>24351</v>
      </c>
      <c r="E178" s="3">
        <v>22037</v>
      </c>
      <c r="F178" s="3">
        <v>19176</v>
      </c>
      <c r="G178" s="3">
        <v>33604</v>
      </c>
      <c r="H178" s="3">
        <v>19025</v>
      </c>
    </row>
    <row r="179" spans="1:8" x14ac:dyDescent="0.25">
      <c r="A179" s="4">
        <f>166</f>
        <v>166</v>
      </c>
      <c r="B179" t="s">
        <v>535</v>
      </c>
      <c r="C179" s="3">
        <v>22098</v>
      </c>
      <c r="D179" s="3">
        <v>17958</v>
      </c>
      <c r="E179" s="3">
        <v>19968</v>
      </c>
      <c r="F179" s="3">
        <v>25263</v>
      </c>
      <c r="G179" t="s">
        <v>104</v>
      </c>
      <c r="H179" s="3">
        <v>26665</v>
      </c>
    </row>
    <row r="180" spans="1:8" x14ac:dyDescent="0.25">
      <c r="A180" s="4">
        <f>166</f>
        <v>166</v>
      </c>
      <c r="B180" t="s">
        <v>536</v>
      </c>
      <c r="C180" s="3">
        <v>22098</v>
      </c>
      <c r="D180" s="3">
        <v>13028</v>
      </c>
      <c r="E180" s="3">
        <v>15462</v>
      </c>
      <c r="F180" s="3">
        <v>33117</v>
      </c>
      <c r="G180" s="3">
        <v>35462</v>
      </c>
      <c r="H180" s="3">
        <v>32264</v>
      </c>
    </row>
    <row r="181" spans="1:8" x14ac:dyDescent="0.25">
      <c r="A181" s="4">
        <f>166</f>
        <v>166</v>
      </c>
      <c r="B181" t="s">
        <v>537</v>
      </c>
      <c r="C181" s="3">
        <v>22098</v>
      </c>
      <c r="D181" s="3">
        <v>15919</v>
      </c>
      <c r="E181" t="s">
        <v>88</v>
      </c>
      <c r="F181" s="3">
        <v>31079</v>
      </c>
      <c r="G181" s="3">
        <v>31229</v>
      </c>
      <c r="H181" s="3">
        <v>35065</v>
      </c>
    </row>
    <row r="182" spans="1:8" x14ac:dyDescent="0.25">
      <c r="A182" s="4">
        <f>166</f>
        <v>166</v>
      </c>
      <c r="B182" t="s">
        <v>538</v>
      </c>
      <c r="C182" s="3">
        <v>22098</v>
      </c>
      <c r="D182" s="3">
        <v>18629</v>
      </c>
      <c r="E182" s="3">
        <v>15158</v>
      </c>
      <c r="F182" s="3">
        <v>31564</v>
      </c>
      <c r="G182" t="s">
        <v>121</v>
      </c>
      <c r="H182" s="3">
        <v>21245</v>
      </c>
    </row>
    <row r="183" spans="1:8" x14ac:dyDescent="0.25">
      <c r="A183" s="4">
        <f>170</f>
        <v>170</v>
      </c>
      <c r="B183" t="s">
        <v>539</v>
      </c>
      <c r="C183" s="3">
        <v>22068</v>
      </c>
      <c r="D183" s="3">
        <v>20333</v>
      </c>
      <c r="E183" s="3">
        <v>19480</v>
      </c>
      <c r="F183" s="3">
        <v>26755</v>
      </c>
      <c r="G183" s="3">
        <v>31079</v>
      </c>
      <c r="H183" s="3">
        <v>15585</v>
      </c>
    </row>
    <row r="184" spans="1:8" x14ac:dyDescent="0.25">
      <c r="A184" s="4">
        <f>170</f>
        <v>170</v>
      </c>
      <c r="B184" t="s">
        <v>540</v>
      </c>
      <c r="C184" s="3">
        <v>22068</v>
      </c>
      <c r="D184" s="3">
        <v>14124</v>
      </c>
      <c r="E184" s="3">
        <v>16132</v>
      </c>
      <c r="F184" s="3">
        <v>32660</v>
      </c>
      <c r="G184" s="3">
        <v>35916</v>
      </c>
      <c r="H184" s="3">
        <v>26755</v>
      </c>
    </row>
    <row r="185" spans="1:8" x14ac:dyDescent="0.25">
      <c r="A185" s="4">
        <f>170</f>
        <v>170</v>
      </c>
      <c r="B185" t="s">
        <v>541</v>
      </c>
      <c r="C185" s="3">
        <v>22068</v>
      </c>
      <c r="D185" s="3">
        <v>13302</v>
      </c>
      <c r="E185" s="3">
        <v>15342</v>
      </c>
      <c r="F185" t="s">
        <v>134</v>
      </c>
      <c r="G185" s="3">
        <v>21551</v>
      </c>
      <c r="H185" s="3">
        <v>34060</v>
      </c>
    </row>
    <row r="186" spans="1:8" x14ac:dyDescent="0.25">
      <c r="B186" t="s">
        <v>542</v>
      </c>
    </row>
    <row r="187" spans="1:8" x14ac:dyDescent="0.25">
      <c r="A187" s="4">
        <v>173</v>
      </c>
      <c r="B187" t="s">
        <v>543</v>
      </c>
      <c r="C187" s="3">
        <v>22037</v>
      </c>
      <c r="D187" s="3">
        <v>15554</v>
      </c>
      <c r="E187" s="3">
        <v>16316</v>
      </c>
      <c r="F187" s="3">
        <v>30348</v>
      </c>
      <c r="G187" s="3">
        <v>27791</v>
      </c>
      <c r="H187" s="3">
        <v>33270</v>
      </c>
    </row>
    <row r="188" spans="1:8" x14ac:dyDescent="0.25">
      <c r="A188" s="4">
        <v>174</v>
      </c>
      <c r="B188" t="s">
        <v>544</v>
      </c>
      <c r="C188" s="3">
        <v>22007</v>
      </c>
      <c r="D188" s="3">
        <v>17168</v>
      </c>
      <c r="E188" t="s">
        <v>152</v>
      </c>
      <c r="F188" t="s">
        <v>113</v>
      </c>
      <c r="G188" s="3">
        <v>36404</v>
      </c>
      <c r="H188" s="3">
        <v>24108</v>
      </c>
    </row>
    <row r="189" spans="1:8" x14ac:dyDescent="0.25">
      <c r="A189" s="4">
        <v>175</v>
      </c>
      <c r="B189" t="s">
        <v>545</v>
      </c>
      <c r="C189" s="3">
        <v>21976</v>
      </c>
      <c r="D189" s="3">
        <v>16469</v>
      </c>
      <c r="E189" s="3">
        <v>16316</v>
      </c>
      <c r="F189" t="s">
        <v>546</v>
      </c>
      <c r="G189" s="3">
        <v>22859</v>
      </c>
      <c r="H189" s="3">
        <v>34486</v>
      </c>
    </row>
    <row r="190" spans="1:8" x14ac:dyDescent="0.25">
      <c r="A190" s="4">
        <f>176</f>
        <v>176</v>
      </c>
      <c r="B190" t="s">
        <v>547</v>
      </c>
      <c r="C190" s="3">
        <v>21947</v>
      </c>
      <c r="D190" s="3">
        <v>16954</v>
      </c>
      <c r="E190" s="3">
        <v>17624</v>
      </c>
      <c r="F190" s="3">
        <v>31778</v>
      </c>
      <c r="G190" s="3">
        <v>36404</v>
      </c>
      <c r="H190" s="2">
        <v>46295</v>
      </c>
    </row>
    <row r="191" spans="1:8" x14ac:dyDescent="0.25">
      <c r="B191" t="s">
        <v>548</v>
      </c>
    </row>
    <row r="192" spans="1:8" x14ac:dyDescent="0.25">
      <c r="A192" s="4">
        <f>176</f>
        <v>176</v>
      </c>
      <c r="B192" t="s">
        <v>549</v>
      </c>
      <c r="C192" s="3">
        <v>21947</v>
      </c>
      <c r="D192" s="3">
        <v>13697</v>
      </c>
      <c r="E192" s="3">
        <v>15189</v>
      </c>
      <c r="F192" s="3">
        <v>33451</v>
      </c>
      <c r="G192" s="3">
        <v>28246</v>
      </c>
      <c r="H192" s="3">
        <v>30742</v>
      </c>
    </row>
    <row r="193" spans="1:8" x14ac:dyDescent="0.25">
      <c r="A193" s="4">
        <v>179</v>
      </c>
      <c r="B193" t="s">
        <v>550</v>
      </c>
      <c r="C193" s="3">
        <v>21916</v>
      </c>
      <c r="D193" s="3">
        <v>14397</v>
      </c>
      <c r="E193" s="3">
        <v>15827</v>
      </c>
      <c r="F193" s="3">
        <v>33270</v>
      </c>
      <c r="G193" s="3">
        <v>36373</v>
      </c>
      <c r="H193" s="3">
        <v>21794</v>
      </c>
    </row>
    <row r="194" spans="1:8" x14ac:dyDescent="0.25">
      <c r="A194" s="4">
        <v>180</v>
      </c>
      <c r="B194" t="s">
        <v>551</v>
      </c>
      <c r="C194" t="s">
        <v>96</v>
      </c>
      <c r="D194" s="3">
        <v>20515</v>
      </c>
      <c r="E194" s="3">
        <v>14001</v>
      </c>
      <c r="F194" s="3">
        <v>29799</v>
      </c>
      <c r="G194" s="3">
        <v>26512</v>
      </c>
      <c r="H194" s="3">
        <v>23224</v>
      </c>
    </row>
    <row r="195" spans="1:8" x14ac:dyDescent="0.25">
      <c r="A195" s="4">
        <f>181</f>
        <v>181</v>
      </c>
      <c r="B195" t="s">
        <v>552</v>
      </c>
      <c r="C195" s="3">
        <v>21794</v>
      </c>
      <c r="D195" s="3">
        <v>13210</v>
      </c>
      <c r="E195" s="3">
        <v>13363</v>
      </c>
      <c r="F195" s="3">
        <v>34366</v>
      </c>
      <c r="G195" s="3">
        <v>36404</v>
      </c>
      <c r="H195" s="3">
        <v>30348</v>
      </c>
    </row>
    <row r="196" spans="1:8" x14ac:dyDescent="0.25">
      <c r="A196" s="4">
        <f>181</f>
        <v>181</v>
      </c>
      <c r="B196" t="s">
        <v>553</v>
      </c>
      <c r="C196" s="3">
        <v>21794</v>
      </c>
      <c r="D196" s="3">
        <v>13940</v>
      </c>
      <c r="E196" s="3">
        <v>15158</v>
      </c>
      <c r="F196" s="3">
        <v>34001</v>
      </c>
      <c r="G196" s="3">
        <v>27576</v>
      </c>
      <c r="H196" s="3">
        <v>26785</v>
      </c>
    </row>
    <row r="197" spans="1:8" x14ac:dyDescent="0.25">
      <c r="A197" s="4">
        <v>183</v>
      </c>
      <c r="B197" t="s">
        <v>554</v>
      </c>
      <c r="C197" s="3">
        <v>21763</v>
      </c>
      <c r="D197" s="3">
        <v>16316</v>
      </c>
      <c r="E197" s="3">
        <v>16285</v>
      </c>
      <c r="F197" s="3">
        <v>30834</v>
      </c>
      <c r="G197" s="3">
        <v>26724</v>
      </c>
      <c r="H197" s="3">
        <v>25324</v>
      </c>
    </row>
    <row r="198" spans="1:8" x14ac:dyDescent="0.25">
      <c r="B198" t="s">
        <v>555</v>
      </c>
    </row>
    <row r="199" spans="1:8" x14ac:dyDescent="0.25">
      <c r="A199" s="4">
        <f>184</f>
        <v>184</v>
      </c>
      <c r="B199" t="s">
        <v>556</v>
      </c>
      <c r="C199" s="3">
        <v>21732</v>
      </c>
      <c r="D199" s="3">
        <v>13210</v>
      </c>
      <c r="E199" s="3">
        <v>15738</v>
      </c>
      <c r="F199" s="3">
        <v>31229</v>
      </c>
      <c r="G199" s="3">
        <v>34425</v>
      </c>
      <c r="H199" s="3">
        <v>33848</v>
      </c>
    </row>
    <row r="200" spans="1:8" x14ac:dyDescent="0.25">
      <c r="B200" t="s">
        <v>557</v>
      </c>
    </row>
    <row r="201" spans="1:8" x14ac:dyDescent="0.25">
      <c r="A201" s="4">
        <f>184</f>
        <v>184</v>
      </c>
      <c r="B201" t="s">
        <v>558</v>
      </c>
      <c r="C201" s="3">
        <v>21732</v>
      </c>
      <c r="D201" s="3">
        <v>14855</v>
      </c>
      <c r="E201" s="3">
        <v>14824</v>
      </c>
      <c r="F201" s="3">
        <v>31594</v>
      </c>
      <c r="G201" s="3">
        <v>24504</v>
      </c>
      <c r="H201" s="3">
        <v>34700</v>
      </c>
    </row>
    <row r="202" spans="1:8" x14ac:dyDescent="0.25">
      <c r="A202" s="4">
        <f>184</f>
        <v>184</v>
      </c>
      <c r="B202" t="s">
        <v>559</v>
      </c>
      <c r="C202" s="3">
        <v>21732</v>
      </c>
      <c r="D202" t="s">
        <v>88</v>
      </c>
      <c r="E202" s="3">
        <v>17349</v>
      </c>
      <c r="F202" s="3">
        <v>29403</v>
      </c>
      <c r="G202" s="3">
        <v>34731</v>
      </c>
      <c r="H202" s="3">
        <v>29281</v>
      </c>
    </row>
    <row r="203" spans="1:8" x14ac:dyDescent="0.25">
      <c r="A203" s="4">
        <f>187</f>
        <v>187</v>
      </c>
      <c r="B203" t="s">
        <v>560</v>
      </c>
      <c r="C203" s="3">
        <v>21671</v>
      </c>
      <c r="D203" s="3">
        <v>13302</v>
      </c>
      <c r="E203" s="3">
        <v>16497</v>
      </c>
      <c r="F203" s="3">
        <v>31898</v>
      </c>
      <c r="G203" s="3">
        <v>29738</v>
      </c>
      <c r="H203" s="3">
        <v>29221</v>
      </c>
    </row>
    <row r="204" spans="1:8" x14ac:dyDescent="0.25">
      <c r="A204" s="4">
        <f>187</f>
        <v>187</v>
      </c>
      <c r="B204" t="s">
        <v>598</v>
      </c>
      <c r="C204" s="3">
        <v>21671</v>
      </c>
      <c r="D204" s="3">
        <v>13912</v>
      </c>
      <c r="E204" s="3">
        <v>16193</v>
      </c>
      <c r="F204" s="3">
        <v>31138</v>
      </c>
      <c r="G204" s="3">
        <v>29768</v>
      </c>
      <c r="H204" s="3">
        <v>31444</v>
      </c>
    </row>
    <row r="205" spans="1:8" x14ac:dyDescent="0.25">
      <c r="A205" s="4">
        <v>189</v>
      </c>
      <c r="B205" t="s">
        <v>597</v>
      </c>
      <c r="C205" s="3">
        <v>21641</v>
      </c>
      <c r="D205" s="3">
        <v>18688</v>
      </c>
      <c r="E205" s="3">
        <v>12601</v>
      </c>
      <c r="F205" s="3">
        <v>32174</v>
      </c>
      <c r="G205" s="3">
        <v>27912</v>
      </c>
      <c r="H205" s="3">
        <v>22525</v>
      </c>
    </row>
    <row r="206" spans="1:8" x14ac:dyDescent="0.25">
      <c r="A206" s="4">
        <f>190</f>
        <v>190</v>
      </c>
      <c r="B206" t="s">
        <v>596</v>
      </c>
      <c r="C206" s="3">
        <v>21610</v>
      </c>
      <c r="D206" s="3">
        <v>16163</v>
      </c>
      <c r="E206" s="3" t="s">
        <v>89</v>
      </c>
      <c r="F206" s="3">
        <v>32752</v>
      </c>
      <c r="G206" s="3" t="s">
        <v>501</v>
      </c>
      <c r="H206" s="3">
        <v>26665</v>
      </c>
    </row>
    <row r="207" spans="1:8" x14ac:dyDescent="0.25">
      <c r="B207" t="s">
        <v>595</v>
      </c>
    </row>
    <row r="208" spans="1:8" x14ac:dyDescent="0.25">
      <c r="A208" s="4">
        <f>190</f>
        <v>190</v>
      </c>
      <c r="B208" t="s">
        <v>594</v>
      </c>
      <c r="C208" s="3">
        <v>21610</v>
      </c>
      <c r="D208" s="3">
        <v>16619</v>
      </c>
      <c r="E208" s="3" t="s">
        <v>94</v>
      </c>
      <c r="F208" s="3" t="s">
        <v>593</v>
      </c>
      <c r="G208" s="3">
        <v>36039</v>
      </c>
      <c r="H208" s="3">
        <v>33695</v>
      </c>
    </row>
    <row r="209" spans="1:8" x14ac:dyDescent="0.25">
      <c r="A209" s="4">
        <f>192</f>
        <v>192</v>
      </c>
      <c r="B209" t="s">
        <v>592</v>
      </c>
      <c r="C209" s="3">
        <v>21582</v>
      </c>
      <c r="D209" s="3">
        <v>17349</v>
      </c>
      <c r="E209" s="3">
        <v>18019</v>
      </c>
      <c r="F209" t="s">
        <v>591</v>
      </c>
      <c r="G209" t="s">
        <v>104</v>
      </c>
      <c r="H209" s="3">
        <v>32295</v>
      </c>
    </row>
    <row r="210" spans="1:8" x14ac:dyDescent="0.25">
      <c r="A210" s="4">
        <f>192</f>
        <v>192</v>
      </c>
      <c r="B210" t="s">
        <v>590</v>
      </c>
      <c r="C210" s="3">
        <v>21582</v>
      </c>
      <c r="D210" s="3">
        <v>12875</v>
      </c>
      <c r="E210" s="3">
        <v>12663</v>
      </c>
      <c r="F210" s="3">
        <v>34943</v>
      </c>
      <c r="G210" s="3" t="s">
        <v>589</v>
      </c>
      <c r="H210" s="3">
        <v>34547</v>
      </c>
    </row>
    <row r="211" spans="1:8" x14ac:dyDescent="0.25">
      <c r="A211" s="4">
        <v>194</v>
      </c>
      <c r="B211" t="s">
        <v>588</v>
      </c>
      <c r="C211" s="3">
        <v>21551</v>
      </c>
      <c r="D211" s="3">
        <v>19207</v>
      </c>
      <c r="E211" s="3">
        <v>16650</v>
      </c>
      <c r="F211" s="3">
        <v>26785</v>
      </c>
      <c r="G211" s="3">
        <v>26420</v>
      </c>
      <c r="H211" s="3">
        <v>25447</v>
      </c>
    </row>
    <row r="212" spans="1:8" x14ac:dyDescent="0.25">
      <c r="A212" s="4">
        <f>195</f>
        <v>195</v>
      </c>
      <c r="B212" t="s">
        <v>587</v>
      </c>
      <c r="C212" t="s">
        <v>151</v>
      </c>
      <c r="D212" s="3">
        <v>16132</v>
      </c>
      <c r="E212" s="3">
        <v>15797</v>
      </c>
      <c r="F212" s="3">
        <v>28734</v>
      </c>
      <c r="G212" t="s">
        <v>586</v>
      </c>
      <c r="H212" s="3">
        <v>29403</v>
      </c>
    </row>
    <row r="213" spans="1:8" x14ac:dyDescent="0.25">
      <c r="A213" s="4">
        <f>195</f>
        <v>195</v>
      </c>
      <c r="B213" t="s">
        <v>585</v>
      </c>
      <c r="C213" t="s">
        <v>151</v>
      </c>
      <c r="D213" s="3">
        <v>12997</v>
      </c>
      <c r="E213" s="3">
        <v>14124</v>
      </c>
      <c r="F213" s="3">
        <v>33390</v>
      </c>
      <c r="G213" s="3">
        <v>27120</v>
      </c>
      <c r="H213" s="3">
        <v>32629</v>
      </c>
    </row>
    <row r="214" spans="1:8" x14ac:dyDescent="0.25">
      <c r="B214" t="s">
        <v>584</v>
      </c>
    </row>
    <row r="215" spans="1:8" x14ac:dyDescent="0.25">
      <c r="A215" s="4">
        <f>195</f>
        <v>195</v>
      </c>
      <c r="B215" t="s">
        <v>583</v>
      </c>
      <c r="C215" t="s">
        <v>151</v>
      </c>
      <c r="D215" s="3">
        <v>15950</v>
      </c>
      <c r="E215" s="3">
        <v>17199</v>
      </c>
      <c r="F215" s="3">
        <v>30348</v>
      </c>
      <c r="G215" s="3">
        <v>29952</v>
      </c>
      <c r="H215" s="3">
        <v>19815</v>
      </c>
    </row>
    <row r="216" spans="1:8" x14ac:dyDescent="0.25">
      <c r="A216" s="4">
        <f>198</f>
        <v>198</v>
      </c>
      <c r="B216" t="s">
        <v>582</v>
      </c>
      <c r="C216" s="3">
        <v>21398</v>
      </c>
      <c r="D216" s="3">
        <v>17168</v>
      </c>
      <c r="E216" s="3">
        <v>13394</v>
      </c>
      <c r="F216" s="3">
        <v>31837</v>
      </c>
      <c r="G216" s="3">
        <v>31107</v>
      </c>
      <c r="H216" s="3">
        <v>22737</v>
      </c>
    </row>
    <row r="217" spans="1:8" x14ac:dyDescent="0.25">
      <c r="A217" s="4">
        <f>198</f>
        <v>198</v>
      </c>
      <c r="B217" t="s">
        <v>581</v>
      </c>
      <c r="C217" s="3">
        <v>21398</v>
      </c>
      <c r="D217" s="3">
        <v>12601</v>
      </c>
      <c r="E217" s="3">
        <v>13971</v>
      </c>
      <c r="F217" s="3">
        <v>33086</v>
      </c>
      <c r="G217" s="3" t="s">
        <v>137</v>
      </c>
      <c r="H217" s="3">
        <v>35855</v>
      </c>
    </row>
    <row r="218" spans="1:8" x14ac:dyDescent="0.25">
      <c r="B218" t="s">
        <v>580</v>
      </c>
    </row>
    <row r="219" spans="1:8" x14ac:dyDescent="0.25">
      <c r="A219" s="4">
        <v>200</v>
      </c>
      <c r="B219" t="s">
        <v>579</v>
      </c>
      <c r="C219" s="3">
        <v>21367</v>
      </c>
      <c r="D219" s="3">
        <v>13728</v>
      </c>
      <c r="E219" s="3">
        <v>15707</v>
      </c>
      <c r="F219" s="3">
        <v>30468</v>
      </c>
      <c r="G219" s="3">
        <v>33329</v>
      </c>
      <c r="H219" s="3">
        <v>30376</v>
      </c>
    </row>
    <row r="220" spans="1:8" x14ac:dyDescent="0.25">
      <c r="B220" t="s">
        <v>578</v>
      </c>
      <c r="D220" s="3"/>
      <c r="E220" s="3"/>
      <c r="F220" s="3"/>
      <c r="G220" s="3"/>
    </row>
    <row r="221" spans="1:8" x14ac:dyDescent="0.25">
      <c r="A221" s="4" t="s">
        <v>4</v>
      </c>
      <c r="B221" t="s">
        <v>577</v>
      </c>
      <c r="C221" t="s">
        <v>561</v>
      </c>
      <c r="D221" s="3" t="s">
        <v>89</v>
      </c>
      <c r="E221" s="3">
        <v>12298</v>
      </c>
      <c r="F221" s="3" t="s">
        <v>460</v>
      </c>
      <c r="G221" s="3">
        <v>46171</v>
      </c>
      <c r="H221" s="3" t="s">
        <v>106</v>
      </c>
    </row>
    <row r="222" spans="1:8" x14ac:dyDescent="0.25">
      <c r="B222" t="s">
        <v>576</v>
      </c>
      <c r="D222" s="3"/>
      <c r="E222" s="3"/>
      <c r="F222" s="3"/>
      <c r="G222" s="3"/>
      <c r="H222" s="3"/>
    </row>
    <row r="223" spans="1:8" x14ac:dyDescent="0.25">
      <c r="A223" s="4" t="s">
        <v>4</v>
      </c>
      <c r="B223" t="s">
        <v>575</v>
      </c>
      <c r="C223" t="s">
        <v>561</v>
      </c>
      <c r="D223" s="3">
        <v>14397</v>
      </c>
      <c r="E223" s="3">
        <v>16193</v>
      </c>
      <c r="F223" s="3">
        <v>30682</v>
      </c>
      <c r="G223" s="3">
        <v>25750</v>
      </c>
      <c r="H223" s="3">
        <v>25720</v>
      </c>
    </row>
    <row r="224" spans="1:8" x14ac:dyDescent="0.25">
      <c r="B224" t="s">
        <v>574</v>
      </c>
      <c r="D224" s="3"/>
      <c r="E224" s="3"/>
      <c r="F224" s="3"/>
      <c r="G224" s="3"/>
      <c r="H224" s="3"/>
    </row>
    <row r="225" spans="1:8" x14ac:dyDescent="0.25">
      <c r="A225" s="4" t="s">
        <v>4</v>
      </c>
      <c r="B225" t="s">
        <v>573</v>
      </c>
      <c r="C225" t="s">
        <v>561</v>
      </c>
      <c r="D225" s="3">
        <v>16923</v>
      </c>
      <c r="E225" s="3">
        <v>16132</v>
      </c>
      <c r="F225" s="3">
        <v>27912</v>
      </c>
      <c r="G225" s="3">
        <v>36312</v>
      </c>
      <c r="H225" s="3">
        <v>16469</v>
      </c>
    </row>
    <row r="226" spans="1:8" x14ac:dyDescent="0.25">
      <c r="B226" t="s">
        <v>572</v>
      </c>
    </row>
    <row r="227" spans="1:8" x14ac:dyDescent="0.25">
      <c r="A227" s="4" t="s">
        <v>4</v>
      </c>
      <c r="B227" t="s">
        <v>571</v>
      </c>
      <c r="C227" t="s">
        <v>561</v>
      </c>
      <c r="D227" s="3">
        <v>13028</v>
      </c>
      <c r="E227" s="3">
        <v>14246</v>
      </c>
      <c r="F227" s="3" t="s">
        <v>110</v>
      </c>
      <c r="G227" s="3">
        <v>25628</v>
      </c>
      <c r="H227" s="3">
        <v>32234</v>
      </c>
    </row>
    <row r="228" spans="1:8" x14ac:dyDescent="0.25">
      <c r="A228" s="4" t="s">
        <v>4</v>
      </c>
      <c r="B228" t="s">
        <v>570</v>
      </c>
      <c r="C228" t="s">
        <v>561</v>
      </c>
      <c r="D228" s="3">
        <v>15493</v>
      </c>
      <c r="E228" s="3">
        <v>16681</v>
      </c>
      <c r="F228" s="3">
        <v>25965</v>
      </c>
      <c r="G228" s="3">
        <v>35431</v>
      </c>
      <c r="H228" s="3">
        <v>27942</v>
      </c>
    </row>
    <row r="229" spans="1:8" x14ac:dyDescent="0.25">
      <c r="A229" s="4" t="s">
        <v>4</v>
      </c>
      <c r="B229" t="s">
        <v>569</v>
      </c>
      <c r="C229" t="s">
        <v>561</v>
      </c>
      <c r="D229" s="3">
        <v>11475</v>
      </c>
      <c r="E229" s="3">
        <v>13971</v>
      </c>
      <c r="F229" s="3">
        <v>33420</v>
      </c>
      <c r="G229" s="3">
        <v>31472</v>
      </c>
      <c r="H229" s="3">
        <v>31959</v>
      </c>
    </row>
    <row r="230" spans="1:8" x14ac:dyDescent="0.25">
      <c r="A230" s="4" t="s">
        <v>4</v>
      </c>
      <c r="B230" t="s">
        <v>568</v>
      </c>
      <c r="C230" t="s">
        <v>561</v>
      </c>
      <c r="D230" t="s">
        <v>507</v>
      </c>
      <c r="E230" s="3">
        <v>15462</v>
      </c>
      <c r="F230" s="3">
        <v>30437</v>
      </c>
      <c r="G230" s="3">
        <v>32325</v>
      </c>
      <c r="H230" s="3" t="s">
        <v>130</v>
      </c>
    </row>
    <row r="231" spans="1:8" x14ac:dyDescent="0.25">
      <c r="B231" t="s">
        <v>567</v>
      </c>
      <c r="E231" s="3"/>
      <c r="F231" s="3"/>
      <c r="G231" s="3"/>
      <c r="H231" s="3"/>
    </row>
    <row r="232" spans="1:8" x14ac:dyDescent="0.25">
      <c r="A232" s="4" t="s">
        <v>4</v>
      </c>
      <c r="B232" t="s">
        <v>566</v>
      </c>
      <c r="C232" t="s">
        <v>561</v>
      </c>
      <c r="D232" s="3">
        <v>19025</v>
      </c>
      <c r="E232" s="3">
        <v>12844</v>
      </c>
      <c r="F232" s="3">
        <v>29952</v>
      </c>
      <c r="G232" s="3" t="s">
        <v>107</v>
      </c>
      <c r="H232" s="3">
        <v>19480</v>
      </c>
    </row>
    <row r="233" spans="1:8" x14ac:dyDescent="0.25">
      <c r="A233" s="4" t="s">
        <v>4</v>
      </c>
      <c r="B233" t="s">
        <v>565</v>
      </c>
      <c r="C233" t="s">
        <v>561</v>
      </c>
      <c r="D233" s="3">
        <v>17654</v>
      </c>
      <c r="E233" s="3">
        <v>12479</v>
      </c>
      <c r="F233" s="3">
        <v>30773</v>
      </c>
      <c r="G233" s="3">
        <v>24685</v>
      </c>
      <c r="H233" s="3">
        <v>24593</v>
      </c>
    </row>
    <row r="234" spans="1:8" x14ac:dyDescent="0.25">
      <c r="A234" s="4" t="s">
        <v>4</v>
      </c>
      <c r="B234" t="s">
        <v>564</v>
      </c>
      <c r="C234" t="s">
        <v>561</v>
      </c>
      <c r="D234" s="3">
        <v>15373</v>
      </c>
      <c r="E234" s="3">
        <v>15220</v>
      </c>
      <c r="F234" s="3">
        <v>29952</v>
      </c>
      <c r="G234" s="3">
        <v>29677</v>
      </c>
      <c r="H234" s="3">
        <v>25082</v>
      </c>
    </row>
    <row r="235" spans="1:8" x14ac:dyDescent="0.25">
      <c r="A235" s="4" t="s">
        <v>4</v>
      </c>
      <c r="B235" t="s">
        <v>563</v>
      </c>
      <c r="C235" t="s">
        <v>561</v>
      </c>
      <c r="D235" s="3">
        <v>12571</v>
      </c>
      <c r="E235" t="s">
        <v>95</v>
      </c>
      <c r="F235" s="3">
        <v>30803</v>
      </c>
      <c r="G235" s="3">
        <v>28976</v>
      </c>
      <c r="H235" s="3">
        <v>35521</v>
      </c>
    </row>
    <row r="236" spans="1:8" x14ac:dyDescent="0.25">
      <c r="A236" s="4" t="s">
        <v>4</v>
      </c>
      <c r="B236" t="s">
        <v>562</v>
      </c>
      <c r="C236" t="s">
        <v>561</v>
      </c>
      <c r="D236" s="3">
        <v>22494</v>
      </c>
      <c r="E236" s="3">
        <v>20699</v>
      </c>
      <c r="F236" s="3">
        <v>18660</v>
      </c>
      <c r="G236" s="3" t="s">
        <v>106</v>
      </c>
      <c r="H236" s="3">
        <v>11414</v>
      </c>
    </row>
    <row r="237" spans="1:8" x14ac:dyDescent="0.25">
      <c r="A237" s="4" t="s">
        <v>4</v>
      </c>
      <c r="B237" t="s">
        <v>599</v>
      </c>
      <c r="C237" t="s">
        <v>561</v>
      </c>
      <c r="D237" s="3">
        <v>13667</v>
      </c>
      <c r="E237" t="s">
        <v>41</v>
      </c>
      <c r="F237" s="3">
        <v>32264</v>
      </c>
      <c r="G237" s="3">
        <v>33664</v>
      </c>
      <c r="H237" s="3">
        <v>34547</v>
      </c>
    </row>
    <row r="238" spans="1:8" x14ac:dyDescent="0.25">
      <c r="B238" t="s">
        <v>600</v>
      </c>
    </row>
    <row r="239" spans="1:8" x14ac:dyDescent="0.25">
      <c r="A239" s="4" t="s">
        <v>4</v>
      </c>
      <c r="B239" t="s">
        <v>601</v>
      </c>
      <c r="C239" t="s">
        <v>561</v>
      </c>
      <c r="D239" s="2">
        <v>46053</v>
      </c>
      <c r="E239" s="3">
        <v>14702</v>
      </c>
      <c r="F239" s="3">
        <v>32509</v>
      </c>
      <c r="G239" s="3">
        <v>35278</v>
      </c>
      <c r="H239" s="3">
        <v>25628</v>
      </c>
    </row>
    <row r="240" spans="1:8" x14ac:dyDescent="0.25">
      <c r="A240" s="4" t="s">
        <v>4</v>
      </c>
      <c r="B240" t="s">
        <v>602</v>
      </c>
      <c r="C240" t="s">
        <v>561</v>
      </c>
      <c r="D240" s="2">
        <v>46232</v>
      </c>
      <c r="E240" s="3">
        <v>12785</v>
      </c>
      <c r="F240" t="s">
        <v>460</v>
      </c>
      <c r="G240" s="3">
        <v>35674</v>
      </c>
      <c r="H240" s="3">
        <v>29646</v>
      </c>
    </row>
    <row r="241" spans="1:8" x14ac:dyDescent="0.25">
      <c r="A241" s="4" t="s">
        <v>4</v>
      </c>
      <c r="B241" t="s">
        <v>603</v>
      </c>
      <c r="C241" t="s">
        <v>561</v>
      </c>
      <c r="D241" s="3">
        <v>12267</v>
      </c>
      <c r="E241" s="2">
        <v>46052</v>
      </c>
      <c r="F241" s="3">
        <v>33117</v>
      </c>
      <c r="G241" s="3">
        <v>36251</v>
      </c>
      <c r="H241" s="3">
        <v>32203</v>
      </c>
    </row>
    <row r="242" spans="1:8" x14ac:dyDescent="0.25">
      <c r="A242" s="4" t="s">
        <v>4</v>
      </c>
      <c r="B242" t="s">
        <v>604</v>
      </c>
      <c r="C242" t="s">
        <v>561</v>
      </c>
      <c r="D242" s="3">
        <v>21186</v>
      </c>
      <c r="E242" s="3">
        <v>20455</v>
      </c>
      <c r="F242" t="s">
        <v>605</v>
      </c>
      <c r="G242" s="3">
        <v>36373</v>
      </c>
      <c r="H242" s="3">
        <v>15919</v>
      </c>
    </row>
    <row r="243" spans="1:8" x14ac:dyDescent="0.25">
      <c r="A243" s="4" t="s">
        <v>4</v>
      </c>
      <c r="B243" t="s">
        <v>606</v>
      </c>
      <c r="C243" t="s">
        <v>561</v>
      </c>
      <c r="D243" s="3">
        <v>13971</v>
      </c>
      <c r="E243" s="3">
        <v>11780</v>
      </c>
      <c r="F243" s="3">
        <v>32994</v>
      </c>
      <c r="G243" s="3">
        <v>25235</v>
      </c>
      <c r="H243" s="3">
        <v>29007</v>
      </c>
    </row>
    <row r="244" spans="1:8" x14ac:dyDescent="0.25">
      <c r="A244" s="4" t="s">
        <v>4</v>
      </c>
      <c r="B244" t="s">
        <v>607</v>
      </c>
      <c r="C244" t="s">
        <v>561</v>
      </c>
      <c r="D244" s="3">
        <v>16834</v>
      </c>
      <c r="E244" s="3">
        <v>18872</v>
      </c>
      <c r="F244" s="3">
        <v>24685</v>
      </c>
      <c r="G244" t="s">
        <v>106</v>
      </c>
      <c r="H244" s="3">
        <v>23863</v>
      </c>
    </row>
    <row r="245" spans="1:8" x14ac:dyDescent="0.25">
      <c r="B245" t="s">
        <v>608</v>
      </c>
    </row>
    <row r="246" spans="1:8" x14ac:dyDescent="0.25">
      <c r="A246" s="4" t="s">
        <v>4</v>
      </c>
      <c r="B246" t="s">
        <v>609</v>
      </c>
      <c r="C246" t="s">
        <v>561</v>
      </c>
      <c r="D246" s="3">
        <v>11780</v>
      </c>
      <c r="E246" s="3">
        <v>13881</v>
      </c>
      <c r="F246" s="3">
        <v>32509</v>
      </c>
      <c r="G246" s="3">
        <v>28856</v>
      </c>
      <c r="H246" s="3">
        <v>34455</v>
      </c>
    </row>
    <row r="247" spans="1:8" x14ac:dyDescent="0.25">
      <c r="A247" s="4" t="s">
        <v>4</v>
      </c>
      <c r="B247" t="s">
        <v>610</v>
      </c>
      <c r="C247" t="s">
        <v>561</v>
      </c>
      <c r="D247" t="s">
        <v>5</v>
      </c>
      <c r="E247" s="3">
        <v>14702</v>
      </c>
      <c r="F247" s="3">
        <v>32660</v>
      </c>
      <c r="G247" s="3">
        <v>32143</v>
      </c>
      <c r="H247" s="3">
        <v>29830</v>
      </c>
    </row>
    <row r="248" spans="1:8" x14ac:dyDescent="0.25">
      <c r="B248" t="s">
        <v>611</v>
      </c>
    </row>
    <row r="249" spans="1:8" x14ac:dyDescent="0.25">
      <c r="A249" s="4" t="s">
        <v>4</v>
      </c>
      <c r="B249" t="s">
        <v>612</v>
      </c>
      <c r="C249" t="s">
        <v>561</v>
      </c>
      <c r="D249" s="3">
        <v>18295</v>
      </c>
      <c r="E249" s="3">
        <v>13940</v>
      </c>
      <c r="F249" s="3">
        <v>28246</v>
      </c>
      <c r="G249" s="3">
        <v>34151</v>
      </c>
      <c r="H249" s="3">
        <v>20668</v>
      </c>
    </row>
    <row r="250" spans="1:8" x14ac:dyDescent="0.25">
      <c r="B250" t="s">
        <v>613</v>
      </c>
    </row>
    <row r="251" spans="1:8" x14ac:dyDescent="0.25">
      <c r="A251" s="4" t="s">
        <v>4</v>
      </c>
      <c r="B251" t="s">
        <v>614</v>
      </c>
      <c r="C251" t="s">
        <v>561</v>
      </c>
      <c r="D251" s="3">
        <v>16923</v>
      </c>
      <c r="E251" s="3">
        <v>17533</v>
      </c>
      <c r="F251" s="3">
        <v>27211</v>
      </c>
      <c r="G251" s="3">
        <v>36312</v>
      </c>
      <c r="H251" s="3">
        <v>15462</v>
      </c>
    </row>
    <row r="252" spans="1:8" x14ac:dyDescent="0.25">
      <c r="A252" s="4" t="s">
        <v>4</v>
      </c>
      <c r="B252" t="s">
        <v>615</v>
      </c>
      <c r="C252" t="s">
        <v>561</v>
      </c>
      <c r="D252" s="3">
        <v>12175</v>
      </c>
      <c r="E252" s="3">
        <v>17624</v>
      </c>
      <c r="F252" s="3">
        <v>31809</v>
      </c>
      <c r="G252" s="3">
        <v>24108</v>
      </c>
      <c r="H252" s="3">
        <v>27881</v>
      </c>
    </row>
    <row r="253" spans="1:8" x14ac:dyDescent="0.25">
      <c r="A253" s="4" t="s">
        <v>4</v>
      </c>
      <c r="B253" t="s">
        <v>616</v>
      </c>
      <c r="C253" t="s">
        <v>561</v>
      </c>
      <c r="D253" s="3">
        <v>17199</v>
      </c>
      <c r="E253" s="3">
        <v>14763</v>
      </c>
      <c r="F253" t="s">
        <v>617</v>
      </c>
      <c r="G253" s="3">
        <v>35582</v>
      </c>
      <c r="H253" s="3">
        <v>12420</v>
      </c>
    </row>
    <row r="254" spans="1:8" x14ac:dyDescent="0.25">
      <c r="A254" s="4" t="s">
        <v>4</v>
      </c>
      <c r="B254" t="s">
        <v>618</v>
      </c>
      <c r="C254" t="s">
        <v>561</v>
      </c>
      <c r="D254" s="3">
        <v>15189</v>
      </c>
      <c r="E254" s="3">
        <v>18264</v>
      </c>
      <c r="F254" s="3">
        <v>29099</v>
      </c>
      <c r="G254" t="s">
        <v>91</v>
      </c>
      <c r="H254" s="3">
        <v>19450</v>
      </c>
    </row>
    <row r="255" spans="1:8" x14ac:dyDescent="0.25">
      <c r="A255" s="4" t="s">
        <v>4</v>
      </c>
      <c r="B255" t="s">
        <v>619</v>
      </c>
      <c r="C255" t="s">
        <v>561</v>
      </c>
      <c r="D255" s="3">
        <v>17930</v>
      </c>
      <c r="E255" t="s">
        <v>97</v>
      </c>
      <c r="F255" s="3">
        <v>26696</v>
      </c>
      <c r="G255" s="3">
        <v>36373</v>
      </c>
      <c r="H255" s="3">
        <v>19207</v>
      </c>
    </row>
    <row r="256" spans="1:8" x14ac:dyDescent="0.25">
      <c r="A256" s="4" t="s">
        <v>4</v>
      </c>
      <c r="B256" t="s">
        <v>620</v>
      </c>
      <c r="C256" t="s">
        <v>561</v>
      </c>
      <c r="D256" s="3">
        <v>17258</v>
      </c>
      <c r="E256" s="3">
        <v>14366</v>
      </c>
      <c r="F256" s="3">
        <v>29646</v>
      </c>
      <c r="G256" s="3">
        <v>35796</v>
      </c>
      <c r="H256" s="3">
        <v>14366</v>
      </c>
    </row>
    <row r="257" spans="1:8" x14ac:dyDescent="0.25">
      <c r="B257" t="s">
        <v>621</v>
      </c>
    </row>
    <row r="258" spans="1:8" x14ac:dyDescent="0.25">
      <c r="A258" s="4" t="s">
        <v>4</v>
      </c>
      <c r="B258" t="s">
        <v>622</v>
      </c>
      <c r="C258" t="s">
        <v>561</v>
      </c>
      <c r="D258" s="2">
        <v>46231</v>
      </c>
      <c r="E258" s="3">
        <v>13881</v>
      </c>
      <c r="F258" s="3">
        <v>33451</v>
      </c>
      <c r="G258" s="3">
        <v>31533</v>
      </c>
      <c r="H258" s="3">
        <v>31837</v>
      </c>
    </row>
    <row r="259" spans="1:8" x14ac:dyDescent="0.25">
      <c r="B259" t="s">
        <v>623</v>
      </c>
    </row>
    <row r="260" spans="1:8" x14ac:dyDescent="0.25">
      <c r="A260" s="4" t="s">
        <v>4</v>
      </c>
      <c r="B260" t="s">
        <v>624</v>
      </c>
      <c r="C260" t="s">
        <v>561</v>
      </c>
      <c r="D260" s="3">
        <v>13332</v>
      </c>
      <c r="E260" s="3">
        <v>16285</v>
      </c>
      <c r="F260" s="3">
        <v>29646</v>
      </c>
      <c r="G260" s="3">
        <v>24898</v>
      </c>
      <c r="H260" s="3">
        <v>31656</v>
      </c>
    </row>
    <row r="261" spans="1:8" x14ac:dyDescent="0.25">
      <c r="A261" s="4" t="s">
        <v>4</v>
      </c>
      <c r="B261" t="s">
        <v>625</v>
      </c>
      <c r="C261" t="s">
        <v>561</v>
      </c>
      <c r="D261" s="3">
        <v>15128</v>
      </c>
      <c r="E261" s="3">
        <v>14671</v>
      </c>
      <c r="F261" s="3">
        <v>30042</v>
      </c>
      <c r="G261" s="3">
        <v>34455</v>
      </c>
      <c r="H261" s="3">
        <v>28734</v>
      </c>
    </row>
    <row r="262" spans="1:8" x14ac:dyDescent="0.25">
      <c r="A262" s="4" t="s">
        <v>4</v>
      </c>
      <c r="B262" t="s">
        <v>626</v>
      </c>
      <c r="C262" t="s">
        <v>561</v>
      </c>
      <c r="D262" s="3">
        <v>12905</v>
      </c>
      <c r="E262" s="3">
        <v>15158</v>
      </c>
      <c r="F262" t="s">
        <v>617</v>
      </c>
      <c r="G262" s="3">
        <v>27273</v>
      </c>
      <c r="H262" s="3">
        <v>32599</v>
      </c>
    </row>
    <row r="263" spans="1:8" x14ac:dyDescent="0.25">
      <c r="B263" t="s">
        <v>627</v>
      </c>
    </row>
    <row r="264" spans="1:8" x14ac:dyDescent="0.25">
      <c r="A264" s="4" t="s">
        <v>4</v>
      </c>
      <c r="B264" t="s">
        <v>628</v>
      </c>
      <c r="C264" t="s">
        <v>561</v>
      </c>
      <c r="D264" t="s">
        <v>89</v>
      </c>
      <c r="E264" s="3">
        <v>12632</v>
      </c>
      <c r="F264" s="3">
        <v>30011</v>
      </c>
      <c r="G264" s="3">
        <v>29007</v>
      </c>
      <c r="H264" s="3">
        <v>35156</v>
      </c>
    </row>
    <row r="265" spans="1:8" x14ac:dyDescent="0.25">
      <c r="A265" s="4" t="s">
        <v>4</v>
      </c>
      <c r="B265" t="s">
        <v>629</v>
      </c>
      <c r="C265" t="s">
        <v>561</v>
      </c>
      <c r="D265" s="3">
        <v>15158</v>
      </c>
      <c r="E265" s="3">
        <v>16923</v>
      </c>
      <c r="F265" s="3">
        <v>28642</v>
      </c>
      <c r="G265" t="s">
        <v>104</v>
      </c>
      <c r="H265" s="3">
        <v>23408</v>
      </c>
    </row>
    <row r="266" spans="1:8" x14ac:dyDescent="0.25">
      <c r="B266" t="s">
        <v>630</v>
      </c>
    </row>
    <row r="267" spans="1:8" x14ac:dyDescent="0.25">
      <c r="A267" s="4" t="s">
        <v>4</v>
      </c>
      <c r="B267" t="s">
        <v>631</v>
      </c>
      <c r="C267" t="s">
        <v>561</v>
      </c>
      <c r="D267" s="3">
        <v>12632</v>
      </c>
      <c r="E267" s="3">
        <v>15738</v>
      </c>
      <c r="F267" s="3">
        <v>33239</v>
      </c>
      <c r="G267" s="3">
        <v>28703</v>
      </c>
      <c r="H267" s="3">
        <v>22828</v>
      </c>
    </row>
    <row r="268" spans="1:8" x14ac:dyDescent="0.25">
      <c r="A268" s="4" t="s">
        <v>4</v>
      </c>
      <c r="B268" t="s">
        <v>632</v>
      </c>
      <c r="C268" t="s">
        <v>561</v>
      </c>
      <c r="D268" s="3">
        <v>18264</v>
      </c>
      <c r="E268" s="3">
        <v>12816</v>
      </c>
      <c r="F268" s="3">
        <v>29221</v>
      </c>
      <c r="G268" s="3">
        <v>27760</v>
      </c>
      <c r="H268" s="3">
        <v>20941</v>
      </c>
    </row>
    <row r="269" spans="1:8" x14ac:dyDescent="0.25">
      <c r="A269" s="4" t="s">
        <v>4</v>
      </c>
      <c r="B269" t="s">
        <v>633</v>
      </c>
      <c r="C269" t="s">
        <v>561</v>
      </c>
      <c r="D269" s="3">
        <v>17380</v>
      </c>
      <c r="E269" s="3">
        <v>14093</v>
      </c>
      <c r="F269" s="3">
        <v>26512</v>
      </c>
      <c r="G269" s="3">
        <v>23774</v>
      </c>
      <c r="H269" s="3">
        <v>33329</v>
      </c>
    </row>
    <row r="270" spans="1:8" x14ac:dyDescent="0.25">
      <c r="A270" s="4" t="s">
        <v>4</v>
      </c>
      <c r="B270" t="s">
        <v>634</v>
      </c>
      <c r="C270" t="s">
        <v>561</v>
      </c>
      <c r="D270" t="s">
        <v>87</v>
      </c>
      <c r="E270" s="3">
        <v>16193</v>
      </c>
      <c r="F270" s="3">
        <v>31168</v>
      </c>
      <c r="G270" s="3">
        <v>32174</v>
      </c>
      <c r="H270" s="3">
        <v>25934</v>
      </c>
    </row>
    <row r="271" spans="1:8" x14ac:dyDescent="0.25">
      <c r="A271" s="4" t="s">
        <v>4</v>
      </c>
      <c r="B271" t="s">
        <v>635</v>
      </c>
      <c r="C271" t="s">
        <v>561</v>
      </c>
      <c r="D271" s="3">
        <v>17227</v>
      </c>
      <c r="E271" s="3">
        <v>12905</v>
      </c>
      <c r="F271" s="3">
        <v>30529</v>
      </c>
      <c r="G271" s="3">
        <v>30376</v>
      </c>
      <c r="H271" s="3">
        <v>22433</v>
      </c>
    </row>
    <row r="272" spans="1:8" x14ac:dyDescent="0.25">
      <c r="A272" s="4" t="s">
        <v>4</v>
      </c>
      <c r="B272" t="s">
        <v>636</v>
      </c>
      <c r="C272" t="s">
        <v>561</v>
      </c>
      <c r="D272" s="3">
        <v>16893</v>
      </c>
      <c r="E272" t="s">
        <v>95</v>
      </c>
      <c r="F272" t="s">
        <v>114</v>
      </c>
      <c r="G272" s="3">
        <v>28734</v>
      </c>
      <c r="H272" s="3">
        <v>19391</v>
      </c>
    </row>
    <row r="273" spans="1:8" x14ac:dyDescent="0.25">
      <c r="A273" s="4" t="s">
        <v>4</v>
      </c>
      <c r="B273" t="s">
        <v>637</v>
      </c>
      <c r="C273" t="s">
        <v>561</v>
      </c>
      <c r="D273" s="3">
        <v>13759</v>
      </c>
      <c r="E273" s="3">
        <v>16132</v>
      </c>
      <c r="F273" s="3">
        <v>29768</v>
      </c>
      <c r="G273" s="3">
        <v>33695</v>
      </c>
      <c r="H273" s="3">
        <v>24198</v>
      </c>
    </row>
    <row r="274" spans="1:8" x14ac:dyDescent="0.25">
      <c r="A274" s="4" t="s">
        <v>4</v>
      </c>
      <c r="B274" t="s">
        <v>638</v>
      </c>
      <c r="C274" t="s">
        <v>561</v>
      </c>
      <c r="D274" s="3">
        <v>15158</v>
      </c>
      <c r="E274" s="3">
        <v>13881</v>
      </c>
      <c r="F274" s="3">
        <v>31079</v>
      </c>
      <c r="G274" s="3">
        <v>24351</v>
      </c>
      <c r="H274" s="3">
        <v>34366</v>
      </c>
    </row>
    <row r="275" spans="1:8" x14ac:dyDescent="0.25">
      <c r="A275" s="4" t="s">
        <v>4</v>
      </c>
      <c r="B275" t="s">
        <v>639</v>
      </c>
      <c r="C275" t="s">
        <v>561</v>
      </c>
      <c r="D275" s="3">
        <v>22433</v>
      </c>
      <c r="E275" s="3">
        <v>20241</v>
      </c>
      <c r="F275" s="3">
        <v>19603</v>
      </c>
      <c r="G275" s="3">
        <v>35217</v>
      </c>
      <c r="H275" s="3">
        <v>15797</v>
      </c>
    </row>
    <row r="276" spans="1:8" x14ac:dyDescent="0.25">
      <c r="A276" s="4" t="s">
        <v>4</v>
      </c>
      <c r="B276" t="s">
        <v>640</v>
      </c>
      <c r="C276" t="s">
        <v>561</v>
      </c>
      <c r="D276" s="3">
        <v>13210</v>
      </c>
      <c r="E276" s="3">
        <v>12510</v>
      </c>
      <c r="F276" s="3">
        <v>32629</v>
      </c>
      <c r="G276" s="3">
        <v>26085</v>
      </c>
      <c r="H276" t="s">
        <v>117</v>
      </c>
    </row>
    <row r="277" spans="1:8" x14ac:dyDescent="0.25">
      <c r="A277" s="4" t="s">
        <v>4</v>
      </c>
      <c r="B277" t="s">
        <v>641</v>
      </c>
      <c r="C277" t="s">
        <v>561</v>
      </c>
      <c r="D277" s="3">
        <v>12479</v>
      </c>
      <c r="E277" t="s">
        <v>3</v>
      </c>
      <c r="F277" s="3">
        <v>32387</v>
      </c>
      <c r="G277" s="3">
        <v>23590</v>
      </c>
      <c r="H277" s="3">
        <v>34547</v>
      </c>
    </row>
    <row r="278" spans="1:8" x14ac:dyDescent="0.25">
      <c r="A278" s="4" t="s">
        <v>4</v>
      </c>
      <c r="B278" t="s">
        <v>642</v>
      </c>
      <c r="C278" t="s">
        <v>561</v>
      </c>
      <c r="D278" s="3">
        <v>15797</v>
      </c>
      <c r="E278" s="3">
        <v>14277</v>
      </c>
      <c r="F278" s="3">
        <v>31533</v>
      </c>
      <c r="G278" s="3">
        <v>33329</v>
      </c>
      <c r="H278" s="3">
        <v>15158</v>
      </c>
    </row>
    <row r="279" spans="1:8" x14ac:dyDescent="0.25">
      <c r="A279" s="4" t="s">
        <v>4</v>
      </c>
      <c r="B279" t="s">
        <v>643</v>
      </c>
      <c r="C279" t="s">
        <v>561</v>
      </c>
      <c r="D279" s="3">
        <v>12479</v>
      </c>
      <c r="E279" s="3">
        <v>13302</v>
      </c>
      <c r="F279" s="3">
        <v>31138</v>
      </c>
      <c r="G279" s="3">
        <v>32721</v>
      </c>
      <c r="H279" s="3">
        <v>34060</v>
      </c>
    </row>
    <row r="280" spans="1:8" x14ac:dyDescent="0.25">
      <c r="A280" s="4" t="s">
        <v>4</v>
      </c>
      <c r="B280" t="s">
        <v>644</v>
      </c>
      <c r="C280" t="s">
        <v>561</v>
      </c>
      <c r="D280" s="3">
        <v>13728</v>
      </c>
      <c r="E280" s="3">
        <v>15462</v>
      </c>
      <c r="F280" s="3">
        <v>29312</v>
      </c>
      <c r="G280" s="3">
        <v>34121</v>
      </c>
      <c r="H280" s="3">
        <v>27912</v>
      </c>
    </row>
    <row r="281" spans="1:8" x14ac:dyDescent="0.25">
      <c r="A281" s="4" t="s">
        <v>4</v>
      </c>
      <c r="B281" t="s">
        <v>645</v>
      </c>
      <c r="C281" t="s">
        <v>561</v>
      </c>
      <c r="D281" s="3">
        <v>14489</v>
      </c>
      <c r="E281" s="3">
        <v>15493</v>
      </c>
      <c r="F281" s="3">
        <v>28246</v>
      </c>
      <c r="G281" s="3">
        <v>36373</v>
      </c>
      <c r="H281" s="3">
        <v>31656</v>
      </c>
    </row>
    <row r="282" spans="1:8" x14ac:dyDescent="0.25">
      <c r="B282" t="s">
        <v>646</v>
      </c>
    </row>
    <row r="283" spans="1:8" x14ac:dyDescent="0.25">
      <c r="A283" s="4" t="s">
        <v>4</v>
      </c>
      <c r="B283" t="s">
        <v>647</v>
      </c>
      <c r="C283" t="s">
        <v>561</v>
      </c>
      <c r="D283" s="3">
        <v>16438</v>
      </c>
      <c r="E283" s="3">
        <v>17989</v>
      </c>
      <c r="F283" s="3">
        <v>27638</v>
      </c>
      <c r="G283" t="s">
        <v>104</v>
      </c>
      <c r="H283" s="3">
        <v>13912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2"/>
  <sheetViews>
    <sheetView workbookViewId="0">
      <selection activeCell="B251" sqref="B2:B251"/>
    </sheetView>
  </sheetViews>
  <sheetFormatPr defaultRowHeight="15" x14ac:dyDescent="0.25"/>
  <sheetData>
    <row r="1" spans="1:2" x14ac:dyDescent="0.25">
      <c r="A1" s="3"/>
    </row>
    <row r="2" spans="1:2" x14ac:dyDescent="0.25">
      <c r="A2" s="3"/>
      <c r="B2" t="s">
        <v>154</v>
      </c>
    </row>
    <row r="3" spans="1:2" x14ac:dyDescent="0.25">
      <c r="A3" s="3"/>
      <c r="B3" t="s">
        <v>155</v>
      </c>
    </row>
    <row r="4" spans="1:2" x14ac:dyDescent="0.25">
      <c r="A4" s="3"/>
      <c r="B4" t="s">
        <v>156</v>
      </c>
    </row>
    <row r="5" spans="1:2" x14ac:dyDescent="0.25">
      <c r="A5" s="3"/>
      <c r="B5" t="s">
        <v>157</v>
      </c>
    </row>
    <row r="6" spans="1:2" x14ac:dyDescent="0.25">
      <c r="A6" s="3"/>
      <c r="B6" t="s">
        <v>158</v>
      </c>
    </row>
    <row r="7" spans="1:2" x14ac:dyDescent="0.25">
      <c r="B7" t="s">
        <v>159</v>
      </c>
    </row>
    <row r="8" spans="1:2" x14ac:dyDescent="0.25">
      <c r="A8" s="3"/>
      <c r="B8" t="s">
        <v>160</v>
      </c>
    </row>
    <row r="9" spans="1:2" x14ac:dyDescent="0.25">
      <c r="A9" s="3"/>
      <c r="B9" t="s">
        <v>161</v>
      </c>
    </row>
    <row r="10" spans="1:2" x14ac:dyDescent="0.25">
      <c r="A10" s="3"/>
      <c r="B10" t="s">
        <v>162</v>
      </c>
    </row>
    <row r="11" spans="1:2" x14ac:dyDescent="0.25">
      <c r="A11" s="3"/>
      <c r="B11" t="s">
        <v>163</v>
      </c>
    </row>
    <row r="12" spans="1:2" x14ac:dyDescent="0.25">
      <c r="A12" s="3"/>
      <c r="B12" t="s">
        <v>164</v>
      </c>
    </row>
    <row r="13" spans="1:2" x14ac:dyDescent="0.25">
      <c r="A13" s="3"/>
      <c r="B13" t="s">
        <v>165</v>
      </c>
    </row>
    <row r="14" spans="1:2" x14ac:dyDescent="0.25">
      <c r="A14" s="3"/>
      <c r="B14" t="s">
        <v>166</v>
      </c>
    </row>
    <row r="15" spans="1:2" x14ac:dyDescent="0.25">
      <c r="A15" s="3"/>
      <c r="B15" t="s">
        <v>167</v>
      </c>
    </row>
    <row r="16" spans="1:2" x14ac:dyDescent="0.25">
      <c r="A16" s="3"/>
      <c r="B16" t="s">
        <v>168</v>
      </c>
    </row>
    <row r="17" spans="1:2" x14ac:dyDescent="0.25">
      <c r="A17" s="3"/>
      <c r="B17" t="s">
        <v>169</v>
      </c>
    </row>
    <row r="18" spans="1:2" x14ac:dyDescent="0.25">
      <c r="A18" s="3"/>
      <c r="B18" t="s">
        <v>170</v>
      </c>
    </row>
    <row r="19" spans="1:2" x14ac:dyDescent="0.25">
      <c r="A19" s="3"/>
      <c r="B19" t="s">
        <v>171</v>
      </c>
    </row>
    <row r="20" spans="1:2" x14ac:dyDescent="0.25">
      <c r="A20" s="3"/>
      <c r="B20" t="s">
        <v>172</v>
      </c>
    </row>
    <row r="21" spans="1:2" x14ac:dyDescent="0.25">
      <c r="A21" s="3"/>
      <c r="B21" t="s">
        <v>173</v>
      </c>
    </row>
    <row r="22" spans="1:2" x14ac:dyDescent="0.25">
      <c r="A22" s="3"/>
      <c r="B22" t="s">
        <v>174</v>
      </c>
    </row>
    <row r="23" spans="1:2" x14ac:dyDescent="0.25">
      <c r="A23" s="3"/>
      <c r="B23" t="s">
        <v>175</v>
      </c>
    </row>
    <row r="24" spans="1:2" x14ac:dyDescent="0.25">
      <c r="A24" s="3"/>
      <c r="B24" t="s">
        <v>176</v>
      </c>
    </row>
    <row r="25" spans="1:2" x14ac:dyDescent="0.25">
      <c r="A25" s="3"/>
      <c r="B25" t="s">
        <v>177</v>
      </c>
    </row>
    <row r="26" spans="1:2" x14ac:dyDescent="0.25">
      <c r="A26" s="3"/>
      <c r="B26" t="s">
        <v>178</v>
      </c>
    </row>
    <row r="27" spans="1:2" x14ac:dyDescent="0.25">
      <c r="A27" s="3"/>
      <c r="B27" t="s">
        <v>179</v>
      </c>
    </row>
    <row r="28" spans="1:2" x14ac:dyDescent="0.25">
      <c r="A28" s="3"/>
      <c r="B28" t="s">
        <v>180</v>
      </c>
    </row>
    <row r="29" spans="1:2" x14ac:dyDescent="0.25">
      <c r="A29" s="3"/>
      <c r="B29" t="s">
        <v>181</v>
      </c>
    </row>
    <row r="30" spans="1:2" x14ac:dyDescent="0.25">
      <c r="A30" s="3"/>
      <c r="B30" t="s">
        <v>182</v>
      </c>
    </row>
    <row r="31" spans="1:2" x14ac:dyDescent="0.25">
      <c r="A31" s="3"/>
      <c r="B31" t="s">
        <v>183</v>
      </c>
    </row>
    <row r="32" spans="1:2" x14ac:dyDescent="0.25">
      <c r="A32" s="2"/>
      <c r="B32" t="s">
        <v>184</v>
      </c>
    </row>
    <row r="33" spans="1:2" x14ac:dyDescent="0.25">
      <c r="A33" s="3"/>
      <c r="B33" t="s">
        <v>185</v>
      </c>
    </row>
    <row r="34" spans="1:2" x14ac:dyDescent="0.25">
      <c r="A34" s="3"/>
      <c r="B34" t="s">
        <v>186</v>
      </c>
    </row>
    <row r="35" spans="1:2" x14ac:dyDescent="0.25">
      <c r="A35" s="3"/>
      <c r="B35" t="s">
        <v>187</v>
      </c>
    </row>
    <row r="36" spans="1:2" x14ac:dyDescent="0.25">
      <c r="A36" s="3"/>
      <c r="B36" t="s">
        <v>188</v>
      </c>
    </row>
    <row r="37" spans="1:2" x14ac:dyDescent="0.25">
      <c r="B37" t="s">
        <v>189</v>
      </c>
    </row>
    <row r="38" spans="1:2" x14ac:dyDescent="0.25">
      <c r="A38" s="3"/>
      <c r="B38" t="s">
        <v>190</v>
      </c>
    </row>
    <row r="39" spans="1:2" x14ac:dyDescent="0.25">
      <c r="A39" s="3"/>
      <c r="B39" t="s">
        <v>191</v>
      </c>
    </row>
    <row r="40" spans="1:2" x14ac:dyDescent="0.25">
      <c r="A40" s="3"/>
      <c r="B40" t="s">
        <v>192</v>
      </c>
    </row>
    <row r="41" spans="1:2" x14ac:dyDescent="0.25">
      <c r="A41" s="2"/>
      <c r="B41" t="s">
        <v>193</v>
      </c>
    </row>
    <row r="42" spans="1:2" x14ac:dyDescent="0.25">
      <c r="A42" s="3"/>
      <c r="B42" t="s">
        <v>194</v>
      </c>
    </row>
    <row r="43" spans="1:2" x14ac:dyDescent="0.25">
      <c r="A43" s="3"/>
      <c r="B43" t="s">
        <v>195</v>
      </c>
    </row>
    <row r="44" spans="1:2" x14ac:dyDescent="0.25">
      <c r="A44" s="3"/>
      <c r="B44" t="s">
        <v>196</v>
      </c>
    </row>
    <row r="45" spans="1:2" x14ac:dyDescent="0.25">
      <c r="A45" s="3"/>
      <c r="B45" t="s">
        <v>197</v>
      </c>
    </row>
    <row r="46" spans="1:2" x14ac:dyDescent="0.25">
      <c r="B46" t="s">
        <v>198</v>
      </c>
    </row>
    <row r="47" spans="1:2" x14ac:dyDescent="0.25">
      <c r="A47" s="3"/>
      <c r="B47" t="s">
        <v>199</v>
      </c>
    </row>
    <row r="48" spans="1:2" x14ac:dyDescent="0.25">
      <c r="A48" s="3"/>
      <c r="B48" t="s">
        <v>200</v>
      </c>
    </row>
    <row r="49" spans="1:2" x14ac:dyDescent="0.25">
      <c r="A49" s="3"/>
      <c r="B49" t="s">
        <v>201</v>
      </c>
    </row>
    <row r="50" spans="1:2" x14ac:dyDescent="0.25">
      <c r="B50" t="s">
        <v>202</v>
      </c>
    </row>
    <row r="51" spans="1:2" x14ac:dyDescent="0.25">
      <c r="A51" s="3"/>
      <c r="B51" t="s">
        <v>203</v>
      </c>
    </row>
    <row r="52" spans="1:2" x14ac:dyDescent="0.25">
      <c r="A52" s="3"/>
      <c r="B52" t="s">
        <v>204</v>
      </c>
    </row>
    <row r="53" spans="1:2" x14ac:dyDescent="0.25">
      <c r="A53" s="3"/>
      <c r="B53" t="s">
        <v>205</v>
      </c>
    </row>
    <row r="54" spans="1:2" x14ac:dyDescent="0.25">
      <c r="A54" s="3"/>
      <c r="B54" t="s">
        <v>206</v>
      </c>
    </row>
    <row r="55" spans="1:2" x14ac:dyDescent="0.25">
      <c r="A55" s="3"/>
      <c r="B55" t="s">
        <v>207</v>
      </c>
    </row>
    <row r="56" spans="1:2" x14ac:dyDescent="0.25">
      <c r="B56" t="s">
        <v>208</v>
      </c>
    </row>
    <row r="57" spans="1:2" x14ac:dyDescent="0.25">
      <c r="A57" s="3"/>
      <c r="B57" t="s">
        <v>209</v>
      </c>
    </row>
    <row r="58" spans="1:2" x14ac:dyDescent="0.25">
      <c r="A58" s="3"/>
      <c r="B58" t="s">
        <v>210</v>
      </c>
    </row>
    <row r="59" spans="1:2" x14ac:dyDescent="0.25">
      <c r="A59" s="3"/>
      <c r="B59" t="s">
        <v>211</v>
      </c>
    </row>
    <row r="60" spans="1:2" x14ac:dyDescent="0.25">
      <c r="A60" s="3"/>
      <c r="B60" t="s">
        <v>212</v>
      </c>
    </row>
    <row r="61" spans="1:2" x14ac:dyDescent="0.25">
      <c r="A61" s="3"/>
      <c r="B61" t="s">
        <v>213</v>
      </c>
    </row>
    <row r="62" spans="1:2" x14ac:dyDescent="0.25">
      <c r="A62" s="3"/>
      <c r="B62" t="s">
        <v>214</v>
      </c>
    </row>
    <row r="63" spans="1:2" x14ac:dyDescent="0.25">
      <c r="A63" s="3"/>
      <c r="B63" t="s">
        <v>215</v>
      </c>
    </row>
    <row r="64" spans="1:2" x14ac:dyDescent="0.25">
      <c r="A64" s="3"/>
      <c r="B64" t="s">
        <v>216</v>
      </c>
    </row>
    <row r="65" spans="1:2" x14ac:dyDescent="0.25">
      <c r="A65" s="3"/>
      <c r="B65" t="s">
        <v>217</v>
      </c>
    </row>
    <row r="66" spans="1:2" x14ac:dyDescent="0.25">
      <c r="A66" s="3"/>
      <c r="B66" t="s">
        <v>218</v>
      </c>
    </row>
    <row r="67" spans="1:2" x14ac:dyDescent="0.25">
      <c r="A67" s="3"/>
      <c r="B67" t="s">
        <v>219</v>
      </c>
    </row>
    <row r="68" spans="1:2" x14ac:dyDescent="0.25">
      <c r="A68" s="3"/>
      <c r="B68" t="s">
        <v>220</v>
      </c>
    </row>
    <row r="69" spans="1:2" x14ac:dyDescent="0.25">
      <c r="A69" s="3"/>
      <c r="B69" t="s">
        <v>221</v>
      </c>
    </row>
    <row r="70" spans="1:2" x14ac:dyDescent="0.25">
      <c r="A70" s="3"/>
      <c r="B70" t="s">
        <v>222</v>
      </c>
    </row>
    <row r="71" spans="1:2" x14ac:dyDescent="0.25">
      <c r="A71" s="2"/>
      <c r="B71" t="s">
        <v>223</v>
      </c>
    </row>
    <row r="72" spans="1:2" x14ac:dyDescent="0.25">
      <c r="A72" s="3"/>
      <c r="B72" t="s">
        <v>224</v>
      </c>
    </row>
    <row r="73" spans="1:2" x14ac:dyDescent="0.25">
      <c r="A73" s="3"/>
      <c r="B73" t="s">
        <v>225</v>
      </c>
    </row>
    <row r="74" spans="1:2" x14ac:dyDescent="0.25">
      <c r="A74" s="3"/>
      <c r="B74" t="s">
        <v>226</v>
      </c>
    </row>
    <row r="75" spans="1:2" x14ac:dyDescent="0.25">
      <c r="A75" s="3"/>
      <c r="B75" t="s">
        <v>227</v>
      </c>
    </row>
    <row r="76" spans="1:2" x14ac:dyDescent="0.25">
      <c r="A76" s="3"/>
      <c r="B76" t="s">
        <v>228</v>
      </c>
    </row>
    <row r="77" spans="1:2" x14ac:dyDescent="0.25">
      <c r="A77" s="3"/>
      <c r="B77" t="s">
        <v>229</v>
      </c>
    </row>
    <row r="78" spans="1:2" x14ac:dyDescent="0.25">
      <c r="A78" s="2"/>
      <c r="B78" t="s">
        <v>230</v>
      </c>
    </row>
    <row r="79" spans="1:2" x14ac:dyDescent="0.25">
      <c r="A79" s="3"/>
      <c r="B79" t="s">
        <v>231</v>
      </c>
    </row>
    <row r="80" spans="1:2" x14ac:dyDescent="0.25">
      <c r="A80" s="3"/>
      <c r="B80" t="s">
        <v>232</v>
      </c>
    </row>
    <row r="81" spans="1:2" x14ac:dyDescent="0.25">
      <c r="A81" s="3"/>
      <c r="B81" t="s">
        <v>233</v>
      </c>
    </row>
    <row r="82" spans="1:2" x14ac:dyDescent="0.25">
      <c r="A82" s="3"/>
      <c r="B82" t="s">
        <v>234</v>
      </c>
    </row>
    <row r="83" spans="1:2" x14ac:dyDescent="0.25">
      <c r="A83" s="3"/>
      <c r="B83" t="s">
        <v>235</v>
      </c>
    </row>
    <row r="84" spans="1:2" x14ac:dyDescent="0.25">
      <c r="A84" s="3"/>
      <c r="B84" t="s">
        <v>236</v>
      </c>
    </row>
    <row r="85" spans="1:2" x14ac:dyDescent="0.25">
      <c r="A85" s="3"/>
      <c r="B85" t="s">
        <v>237</v>
      </c>
    </row>
    <row r="86" spans="1:2" x14ac:dyDescent="0.25">
      <c r="B86" t="s">
        <v>238</v>
      </c>
    </row>
    <row r="87" spans="1:2" x14ac:dyDescent="0.25">
      <c r="A87" s="2"/>
      <c r="B87" t="s">
        <v>239</v>
      </c>
    </row>
    <row r="88" spans="1:2" x14ac:dyDescent="0.25">
      <c r="B88" t="s">
        <v>240</v>
      </c>
    </row>
    <row r="89" spans="1:2" x14ac:dyDescent="0.25">
      <c r="A89" s="3"/>
      <c r="B89" t="s">
        <v>241</v>
      </c>
    </row>
    <row r="90" spans="1:2" x14ac:dyDescent="0.25">
      <c r="A90" s="3"/>
      <c r="B90" t="s">
        <v>242</v>
      </c>
    </row>
    <row r="91" spans="1:2" x14ac:dyDescent="0.25">
      <c r="A91" s="2"/>
      <c r="B91" t="s">
        <v>243</v>
      </c>
    </row>
    <row r="92" spans="1:2" x14ac:dyDescent="0.25">
      <c r="A92" s="3"/>
      <c r="B92" t="s">
        <v>244</v>
      </c>
    </row>
    <row r="93" spans="1:2" x14ac:dyDescent="0.25">
      <c r="A93" s="3"/>
      <c r="B93" t="s">
        <v>245</v>
      </c>
    </row>
    <row r="94" spans="1:2" x14ac:dyDescent="0.25">
      <c r="A94" s="3"/>
      <c r="B94" t="s">
        <v>246</v>
      </c>
    </row>
    <row r="95" spans="1:2" x14ac:dyDescent="0.25">
      <c r="A95" s="3"/>
      <c r="B95" t="s">
        <v>247</v>
      </c>
    </row>
    <row r="96" spans="1:2" x14ac:dyDescent="0.25">
      <c r="A96" s="3"/>
      <c r="B96" t="s">
        <v>248</v>
      </c>
    </row>
    <row r="97" spans="1:2" x14ac:dyDescent="0.25">
      <c r="A97" s="3"/>
      <c r="B97" t="s">
        <v>249</v>
      </c>
    </row>
    <row r="98" spans="1:2" x14ac:dyDescent="0.25">
      <c r="A98" s="3"/>
      <c r="B98" t="s">
        <v>250</v>
      </c>
    </row>
    <row r="99" spans="1:2" x14ac:dyDescent="0.25">
      <c r="A99" s="3"/>
      <c r="B99" t="s">
        <v>251</v>
      </c>
    </row>
    <row r="100" spans="1:2" x14ac:dyDescent="0.25">
      <c r="A100" s="2"/>
      <c r="B100" t="s">
        <v>252</v>
      </c>
    </row>
    <row r="101" spans="1:2" x14ac:dyDescent="0.25">
      <c r="A101" s="3"/>
      <c r="B101" t="s">
        <v>253</v>
      </c>
    </row>
    <row r="102" spans="1:2" x14ac:dyDescent="0.25">
      <c r="A102" s="3"/>
      <c r="B102" t="s">
        <v>254</v>
      </c>
    </row>
    <row r="103" spans="1:2" x14ac:dyDescent="0.25">
      <c r="A103" s="3"/>
      <c r="B103" t="s">
        <v>255</v>
      </c>
    </row>
    <row r="104" spans="1:2" x14ac:dyDescent="0.25">
      <c r="A104" s="2"/>
      <c r="B104" t="s">
        <v>256</v>
      </c>
    </row>
    <row r="105" spans="1:2" x14ac:dyDescent="0.25">
      <c r="A105" s="3"/>
      <c r="B105" t="s">
        <v>257</v>
      </c>
    </row>
    <row r="106" spans="1:2" x14ac:dyDescent="0.25">
      <c r="A106" s="3"/>
      <c r="B106" t="s">
        <v>258</v>
      </c>
    </row>
    <row r="107" spans="1:2" x14ac:dyDescent="0.25">
      <c r="A107" s="3"/>
      <c r="B107" t="s">
        <v>259</v>
      </c>
    </row>
    <row r="108" spans="1:2" x14ac:dyDescent="0.25">
      <c r="A108" s="3"/>
      <c r="B108" t="s">
        <v>260</v>
      </c>
    </row>
    <row r="109" spans="1:2" x14ac:dyDescent="0.25">
      <c r="B109" t="s">
        <v>261</v>
      </c>
    </row>
    <row r="110" spans="1:2" x14ac:dyDescent="0.25">
      <c r="A110" s="3"/>
      <c r="B110" t="s">
        <v>262</v>
      </c>
    </row>
    <row r="111" spans="1:2" x14ac:dyDescent="0.25">
      <c r="A111" s="3"/>
      <c r="B111" t="s">
        <v>263</v>
      </c>
    </row>
    <row r="112" spans="1:2" x14ac:dyDescent="0.25">
      <c r="A112" s="3"/>
      <c r="B112" t="s">
        <v>264</v>
      </c>
    </row>
    <row r="113" spans="1:2" x14ac:dyDescent="0.25">
      <c r="A113" s="2"/>
      <c r="B113" t="s">
        <v>265</v>
      </c>
    </row>
    <row r="114" spans="1:2" x14ac:dyDescent="0.25">
      <c r="A114" s="3"/>
      <c r="B114" t="s">
        <v>266</v>
      </c>
    </row>
    <row r="115" spans="1:2" x14ac:dyDescent="0.25">
      <c r="A115" s="3"/>
      <c r="B115" t="s">
        <v>267</v>
      </c>
    </row>
    <row r="116" spans="1:2" x14ac:dyDescent="0.25">
      <c r="A116" s="3"/>
      <c r="B116" t="s">
        <v>268</v>
      </c>
    </row>
    <row r="117" spans="1:2" x14ac:dyDescent="0.25">
      <c r="A117" s="3"/>
      <c r="B117" t="s">
        <v>269</v>
      </c>
    </row>
    <row r="118" spans="1:2" x14ac:dyDescent="0.25">
      <c r="B118" t="s">
        <v>270</v>
      </c>
    </row>
    <row r="119" spans="1:2" x14ac:dyDescent="0.25">
      <c r="A119" s="3"/>
      <c r="B119" t="s">
        <v>271</v>
      </c>
    </row>
    <row r="120" spans="1:2" x14ac:dyDescent="0.25">
      <c r="A120" s="3"/>
      <c r="B120" t="s">
        <v>272</v>
      </c>
    </row>
    <row r="121" spans="1:2" x14ac:dyDescent="0.25">
      <c r="A121" s="3"/>
      <c r="B121" t="s">
        <v>273</v>
      </c>
    </row>
    <row r="122" spans="1:2" x14ac:dyDescent="0.25">
      <c r="A122" s="3"/>
      <c r="B122" t="s">
        <v>274</v>
      </c>
    </row>
    <row r="123" spans="1:2" x14ac:dyDescent="0.25">
      <c r="A123" s="3"/>
      <c r="B123" t="s">
        <v>275</v>
      </c>
    </row>
    <row r="124" spans="1:2" x14ac:dyDescent="0.25">
      <c r="A124" s="3"/>
      <c r="B124" t="s">
        <v>276</v>
      </c>
    </row>
    <row r="125" spans="1:2" x14ac:dyDescent="0.25">
      <c r="B125" t="s">
        <v>277</v>
      </c>
    </row>
    <row r="126" spans="1:2" x14ac:dyDescent="0.25">
      <c r="B126" t="s">
        <v>278</v>
      </c>
    </row>
    <row r="127" spans="1:2" x14ac:dyDescent="0.25">
      <c r="B127" t="s">
        <v>279</v>
      </c>
    </row>
    <row r="128" spans="1:2" x14ac:dyDescent="0.25">
      <c r="A128" s="3"/>
      <c r="B128" t="s">
        <v>280</v>
      </c>
    </row>
    <row r="129" spans="1:2" x14ac:dyDescent="0.25">
      <c r="A129" s="3"/>
      <c r="B129" t="s">
        <v>281</v>
      </c>
    </row>
    <row r="130" spans="1:2" x14ac:dyDescent="0.25">
      <c r="A130" s="3"/>
      <c r="B130" t="s">
        <v>282</v>
      </c>
    </row>
    <row r="131" spans="1:2" x14ac:dyDescent="0.25">
      <c r="A131" s="3"/>
      <c r="B131" t="s">
        <v>283</v>
      </c>
    </row>
    <row r="132" spans="1:2" x14ac:dyDescent="0.25">
      <c r="A132" s="3"/>
      <c r="B132" t="s">
        <v>284</v>
      </c>
    </row>
    <row r="133" spans="1:2" x14ac:dyDescent="0.25">
      <c r="A133" s="3"/>
      <c r="B133" t="s">
        <v>285</v>
      </c>
    </row>
    <row r="134" spans="1:2" x14ac:dyDescent="0.25">
      <c r="A134" s="3"/>
      <c r="B134" t="s">
        <v>286</v>
      </c>
    </row>
    <row r="135" spans="1:2" x14ac:dyDescent="0.25">
      <c r="B135" t="s">
        <v>287</v>
      </c>
    </row>
    <row r="136" spans="1:2" x14ac:dyDescent="0.25">
      <c r="B136" t="s">
        <v>288</v>
      </c>
    </row>
    <row r="137" spans="1:2" x14ac:dyDescent="0.25">
      <c r="A137" s="3"/>
      <c r="B137" t="s">
        <v>289</v>
      </c>
    </row>
    <row r="138" spans="1:2" x14ac:dyDescent="0.25">
      <c r="A138" s="3"/>
      <c r="B138" t="s">
        <v>290</v>
      </c>
    </row>
    <row r="139" spans="1:2" x14ac:dyDescent="0.25">
      <c r="B139" t="s">
        <v>291</v>
      </c>
    </row>
    <row r="140" spans="1:2" x14ac:dyDescent="0.25">
      <c r="B140" t="s">
        <v>292</v>
      </c>
    </row>
    <row r="141" spans="1:2" x14ac:dyDescent="0.25">
      <c r="A141" s="3"/>
      <c r="B141" t="s">
        <v>293</v>
      </c>
    </row>
    <row r="142" spans="1:2" x14ac:dyDescent="0.25">
      <c r="B142" t="s">
        <v>294</v>
      </c>
    </row>
    <row r="143" spans="1:2" x14ac:dyDescent="0.25">
      <c r="A143" s="3"/>
      <c r="B143" t="s">
        <v>295</v>
      </c>
    </row>
    <row r="144" spans="1:2" x14ac:dyDescent="0.25">
      <c r="A144" s="3"/>
      <c r="B144" t="s">
        <v>296</v>
      </c>
    </row>
    <row r="145" spans="1:2" x14ac:dyDescent="0.25">
      <c r="A145" s="3"/>
      <c r="B145" t="s">
        <v>297</v>
      </c>
    </row>
    <row r="146" spans="1:2" x14ac:dyDescent="0.25">
      <c r="A146" s="3"/>
      <c r="B146" t="s">
        <v>298</v>
      </c>
    </row>
    <row r="147" spans="1:2" x14ac:dyDescent="0.25">
      <c r="A147" s="3"/>
      <c r="B147" t="s">
        <v>299</v>
      </c>
    </row>
    <row r="148" spans="1:2" x14ac:dyDescent="0.25">
      <c r="A148" s="3"/>
      <c r="B148" t="s">
        <v>300</v>
      </c>
    </row>
    <row r="149" spans="1:2" x14ac:dyDescent="0.25">
      <c r="A149" s="3"/>
      <c r="B149" t="s">
        <v>301</v>
      </c>
    </row>
    <row r="150" spans="1:2" x14ac:dyDescent="0.25">
      <c r="A150" s="3"/>
      <c r="B150" t="s">
        <v>302</v>
      </c>
    </row>
    <row r="151" spans="1:2" x14ac:dyDescent="0.25">
      <c r="B151" t="s">
        <v>303</v>
      </c>
    </row>
    <row r="152" spans="1:2" x14ac:dyDescent="0.25">
      <c r="B152" t="s">
        <v>304</v>
      </c>
    </row>
    <row r="153" spans="1:2" x14ac:dyDescent="0.25">
      <c r="B153" t="s">
        <v>305</v>
      </c>
    </row>
    <row r="154" spans="1:2" x14ac:dyDescent="0.25">
      <c r="B154" t="s">
        <v>306</v>
      </c>
    </row>
    <row r="155" spans="1:2" x14ac:dyDescent="0.25">
      <c r="B155" t="s">
        <v>307</v>
      </c>
    </row>
    <row r="156" spans="1:2" x14ac:dyDescent="0.25">
      <c r="B156" t="s">
        <v>308</v>
      </c>
    </row>
    <row r="157" spans="1:2" x14ac:dyDescent="0.25">
      <c r="B157" t="s">
        <v>309</v>
      </c>
    </row>
    <row r="158" spans="1:2" x14ac:dyDescent="0.25">
      <c r="B158" t="s">
        <v>310</v>
      </c>
    </row>
    <row r="159" spans="1:2" x14ac:dyDescent="0.25">
      <c r="B159" t="s">
        <v>311</v>
      </c>
    </row>
    <row r="160" spans="1:2" x14ac:dyDescent="0.25">
      <c r="B160" t="s">
        <v>312</v>
      </c>
    </row>
    <row r="161" spans="1:2" x14ac:dyDescent="0.25">
      <c r="B161" t="s">
        <v>313</v>
      </c>
    </row>
    <row r="162" spans="1:2" x14ac:dyDescent="0.25">
      <c r="B162" t="s">
        <v>314</v>
      </c>
    </row>
    <row r="163" spans="1:2" x14ac:dyDescent="0.25">
      <c r="B163" t="s">
        <v>315</v>
      </c>
    </row>
    <row r="164" spans="1:2" x14ac:dyDescent="0.25">
      <c r="B164" t="s">
        <v>316</v>
      </c>
    </row>
    <row r="165" spans="1:2" x14ac:dyDescent="0.25">
      <c r="B165" t="s">
        <v>317</v>
      </c>
    </row>
    <row r="166" spans="1:2" x14ac:dyDescent="0.25">
      <c r="B166" t="s">
        <v>318</v>
      </c>
    </row>
    <row r="167" spans="1:2" x14ac:dyDescent="0.25">
      <c r="A167" s="3"/>
      <c r="B167" t="s">
        <v>319</v>
      </c>
    </row>
    <row r="168" spans="1:2" x14ac:dyDescent="0.25">
      <c r="A168" s="3"/>
      <c r="B168" t="s">
        <v>320</v>
      </c>
    </row>
    <row r="169" spans="1:2" x14ac:dyDescent="0.25">
      <c r="B169" t="s">
        <v>321</v>
      </c>
    </row>
    <row r="170" spans="1:2" x14ac:dyDescent="0.25">
      <c r="A170" s="3"/>
      <c r="B170" t="s">
        <v>322</v>
      </c>
    </row>
    <row r="171" spans="1:2" x14ac:dyDescent="0.25">
      <c r="A171" s="3"/>
      <c r="B171" t="s">
        <v>323</v>
      </c>
    </row>
    <row r="172" spans="1:2" x14ac:dyDescent="0.25">
      <c r="B172" t="s">
        <v>324</v>
      </c>
    </row>
    <row r="173" spans="1:2" x14ac:dyDescent="0.25">
      <c r="B173" t="s">
        <v>325</v>
      </c>
    </row>
    <row r="174" spans="1:2" x14ac:dyDescent="0.25">
      <c r="B174" t="s">
        <v>326</v>
      </c>
    </row>
    <row r="175" spans="1:2" x14ac:dyDescent="0.25">
      <c r="A175" s="3"/>
      <c r="B175" t="s">
        <v>327</v>
      </c>
    </row>
    <row r="176" spans="1:2" x14ac:dyDescent="0.25">
      <c r="A176" s="3"/>
      <c r="B176" t="s">
        <v>328</v>
      </c>
    </row>
    <row r="177" spans="1:2" x14ac:dyDescent="0.25">
      <c r="B177" t="s">
        <v>329</v>
      </c>
    </row>
    <row r="178" spans="1:2" x14ac:dyDescent="0.25">
      <c r="A178" s="3"/>
      <c r="B178" t="s">
        <v>330</v>
      </c>
    </row>
    <row r="179" spans="1:2" x14ac:dyDescent="0.25">
      <c r="A179" s="3"/>
      <c r="B179" t="s">
        <v>331</v>
      </c>
    </row>
    <row r="180" spans="1:2" x14ac:dyDescent="0.25">
      <c r="A180" s="3"/>
      <c r="B180" t="s">
        <v>332</v>
      </c>
    </row>
    <row r="181" spans="1:2" x14ac:dyDescent="0.25">
      <c r="B181" t="s">
        <v>333</v>
      </c>
    </row>
    <row r="182" spans="1:2" x14ac:dyDescent="0.25">
      <c r="B182" t="s">
        <v>334</v>
      </c>
    </row>
    <row r="183" spans="1:2" x14ac:dyDescent="0.25">
      <c r="A183" s="3"/>
      <c r="B183" t="s">
        <v>335</v>
      </c>
    </row>
    <row r="184" spans="1:2" x14ac:dyDescent="0.25">
      <c r="A184" s="3"/>
      <c r="B184" t="s">
        <v>336</v>
      </c>
    </row>
    <row r="185" spans="1:2" x14ac:dyDescent="0.25">
      <c r="A185" s="3"/>
      <c r="B185" t="s">
        <v>337</v>
      </c>
    </row>
    <row r="186" spans="1:2" x14ac:dyDescent="0.25">
      <c r="B186" t="s">
        <v>338</v>
      </c>
    </row>
    <row r="187" spans="1:2" x14ac:dyDescent="0.25">
      <c r="A187" s="3"/>
      <c r="B187" t="s">
        <v>339</v>
      </c>
    </row>
    <row r="188" spans="1:2" x14ac:dyDescent="0.25">
      <c r="B188" t="s">
        <v>340</v>
      </c>
    </row>
    <row r="189" spans="1:2" x14ac:dyDescent="0.25">
      <c r="A189" s="3"/>
      <c r="B189" t="s">
        <v>341</v>
      </c>
    </row>
    <row r="190" spans="1:2" x14ac:dyDescent="0.25">
      <c r="B190" t="s">
        <v>342</v>
      </c>
    </row>
    <row r="191" spans="1:2" x14ac:dyDescent="0.25">
      <c r="B191" t="s">
        <v>343</v>
      </c>
    </row>
    <row r="192" spans="1:2" x14ac:dyDescent="0.25">
      <c r="A192" s="3"/>
      <c r="B192" t="s">
        <v>344</v>
      </c>
    </row>
    <row r="193" spans="1:2" x14ac:dyDescent="0.25">
      <c r="A193" s="3"/>
      <c r="B193" t="s">
        <v>345</v>
      </c>
    </row>
    <row r="194" spans="1:2" x14ac:dyDescent="0.25">
      <c r="A194" s="3"/>
      <c r="B194" t="s">
        <v>346</v>
      </c>
    </row>
    <row r="195" spans="1:2" x14ac:dyDescent="0.25">
      <c r="A195" s="3"/>
      <c r="B195" t="s">
        <v>347</v>
      </c>
    </row>
    <row r="196" spans="1:2" x14ac:dyDescent="0.25">
      <c r="A196" s="3"/>
      <c r="B196" t="s">
        <v>348</v>
      </c>
    </row>
    <row r="197" spans="1:2" x14ac:dyDescent="0.25">
      <c r="B197" t="s">
        <v>349</v>
      </c>
    </row>
    <row r="198" spans="1:2" x14ac:dyDescent="0.25">
      <c r="B198" t="s">
        <v>350</v>
      </c>
    </row>
    <row r="199" spans="1:2" x14ac:dyDescent="0.25">
      <c r="B199" t="s">
        <v>351</v>
      </c>
    </row>
    <row r="200" spans="1:2" x14ac:dyDescent="0.25">
      <c r="B200" t="s">
        <v>352</v>
      </c>
    </row>
    <row r="201" spans="1:2" x14ac:dyDescent="0.25">
      <c r="A201" s="3"/>
      <c r="B201" t="s">
        <v>353</v>
      </c>
    </row>
    <row r="202" spans="1:2" x14ac:dyDescent="0.25">
      <c r="A202" s="3"/>
      <c r="B202" t="s">
        <v>354</v>
      </c>
    </row>
    <row r="203" spans="1:2" x14ac:dyDescent="0.25">
      <c r="A203" s="3"/>
      <c r="B203" t="s">
        <v>355</v>
      </c>
    </row>
    <row r="204" spans="1:2" x14ac:dyDescent="0.25">
      <c r="A204" s="3"/>
      <c r="B204" t="s">
        <v>356</v>
      </c>
    </row>
    <row r="205" spans="1:2" x14ac:dyDescent="0.25">
      <c r="A205" s="3"/>
      <c r="B205" t="s">
        <v>357</v>
      </c>
    </row>
    <row r="206" spans="1:2" x14ac:dyDescent="0.25">
      <c r="B206" t="s">
        <v>358</v>
      </c>
    </row>
    <row r="207" spans="1:2" x14ac:dyDescent="0.25">
      <c r="A207" s="3"/>
      <c r="B207" t="s">
        <v>359</v>
      </c>
    </row>
    <row r="208" spans="1:2" x14ac:dyDescent="0.25">
      <c r="A208" s="3"/>
      <c r="B208" t="s">
        <v>360</v>
      </c>
    </row>
    <row r="209" spans="1:2" x14ac:dyDescent="0.25">
      <c r="A209" s="3"/>
      <c r="B209" t="s">
        <v>361</v>
      </c>
    </row>
    <row r="210" spans="1:2" x14ac:dyDescent="0.25">
      <c r="B210" t="s">
        <v>362</v>
      </c>
    </row>
    <row r="211" spans="1:2" x14ac:dyDescent="0.25">
      <c r="B211" t="s">
        <v>363</v>
      </c>
    </row>
    <row r="212" spans="1:2" x14ac:dyDescent="0.25">
      <c r="B212" t="s">
        <v>364</v>
      </c>
    </row>
    <row r="213" spans="1:2" x14ac:dyDescent="0.25">
      <c r="B213" t="s">
        <v>365</v>
      </c>
    </row>
    <row r="214" spans="1:2" x14ac:dyDescent="0.25">
      <c r="A214" s="3"/>
      <c r="B214" t="s">
        <v>366</v>
      </c>
    </row>
    <row r="215" spans="1:2" x14ac:dyDescent="0.25">
      <c r="A215" s="3"/>
      <c r="B215" t="s">
        <v>367</v>
      </c>
    </row>
    <row r="216" spans="1:2" x14ac:dyDescent="0.25">
      <c r="A216" s="3"/>
      <c r="B216" t="s">
        <v>368</v>
      </c>
    </row>
    <row r="217" spans="1:2" x14ac:dyDescent="0.25">
      <c r="A217" s="3"/>
      <c r="B217" t="s">
        <v>369</v>
      </c>
    </row>
    <row r="218" spans="1:2" x14ac:dyDescent="0.25">
      <c r="A218" s="3"/>
      <c r="B218" t="s">
        <v>370</v>
      </c>
    </row>
    <row r="219" spans="1:2" x14ac:dyDescent="0.25">
      <c r="A219" s="3"/>
      <c r="B219" t="s">
        <v>371</v>
      </c>
    </row>
    <row r="220" spans="1:2" x14ac:dyDescent="0.25">
      <c r="A220" s="3"/>
      <c r="B220" t="s">
        <v>372</v>
      </c>
    </row>
    <row r="221" spans="1:2" x14ac:dyDescent="0.25">
      <c r="A221" s="3"/>
      <c r="B221" t="s">
        <v>373</v>
      </c>
    </row>
    <row r="222" spans="1:2" x14ac:dyDescent="0.25">
      <c r="A222" s="3"/>
      <c r="B222" t="s">
        <v>374</v>
      </c>
    </row>
    <row r="223" spans="1:2" x14ac:dyDescent="0.25">
      <c r="B223" t="s">
        <v>375</v>
      </c>
    </row>
    <row r="224" spans="1:2" x14ac:dyDescent="0.25">
      <c r="A224" s="3"/>
      <c r="B224" t="s">
        <v>376</v>
      </c>
    </row>
    <row r="225" spans="1:2" x14ac:dyDescent="0.25">
      <c r="B225" t="s">
        <v>377</v>
      </c>
    </row>
    <row r="226" spans="1:2" x14ac:dyDescent="0.25">
      <c r="A226" s="3"/>
      <c r="B226" t="s">
        <v>378</v>
      </c>
    </row>
    <row r="227" spans="1:2" x14ac:dyDescent="0.25">
      <c r="A227" s="3"/>
      <c r="B227" t="s">
        <v>379</v>
      </c>
    </row>
    <row r="228" spans="1:2" x14ac:dyDescent="0.25">
      <c r="A228" s="3"/>
      <c r="B228" t="s">
        <v>380</v>
      </c>
    </row>
    <row r="229" spans="1:2" x14ac:dyDescent="0.25">
      <c r="A229" s="3"/>
      <c r="B229" t="s">
        <v>381</v>
      </c>
    </row>
    <row r="230" spans="1:2" x14ac:dyDescent="0.25">
      <c r="A230" s="3"/>
      <c r="B230" t="s">
        <v>382</v>
      </c>
    </row>
    <row r="231" spans="1:2" x14ac:dyDescent="0.25">
      <c r="A231" s="3"/>
      <c r="B231" t="s">
        <v>383</v>
      </c>
    </row>
    <row r="232" spans="1:2" x14ac:dyDescent="0.25">
      <c r="A232" s="3"/>
      <c r="B232" t="s">
        <v>384</v>
      </c>
    </row>
    <row r="233" spans="1:2" x14ac:dyDescent="0.25">
      <c r="B233" t="s">
        <v>385</v>
      </c>
    </row>
    <row r="234" spans="1:2" x14ac:dyDescent="0.25">
      <c r="A234" s="3"/>
      <c r="B234" t="s">
        <v>386</v>
      </c>
    </row>
    <row r="235" spans="1:2" x14ac:dyDescent="0.25">
      <c r="A235" s="3"/>
      <c r="B235" t="s">
        <v>387</v>
      </c>
    </row>
    <row r="236" spans="1:2" x14ac:dyDescent="0.25">
      <c r="B236" t="s">
        <v>388</v>
      </c>
    </row>
    <row r="237" spans="1:2" x14ac:dyDescent="0.25">
      <c r="B237" t="s">
        <v>389</v>
      </c>
    </row>
    <row r="238" spans="1:2" x14ac:dyDescent="0.25">
      <c r="B238" t="s">
        <v>390</v>
      </c>
    </row>
    <row r="239" spans="1:2" x14ac:dyDescent="0.25">
      <c r="A239" s="3"/>
      <c r="B239" t="s">
        <v>391</v>
      </c>
    </row>
    <row r="240" spans="1:2" x14ac:dyDescent="0.25">
      <c r="A240" s="3"/>
      <c r="B240" t="s">
        <v>392</v>
      </c>
    </row>
    <row r="241" spans="1:2" x14ac:dyDescent="0.25">
      <c r="A241" s="3"/>
      <c r="B241" t="s">
        <v>393</v>
      </c>
    </row>
    <row r="242" spans="1:2" x14ac:dyDescent="0.25">
      <c r="A242" s="3"/>
      <c r="B242" t="s">
        <v>394</v>
      </c>
    </row>
    <row r="243" spans="1:2" x14ac:dyDescent="0.25">
      <c r="A243" s="3"/>
      <c r="B243" t="s">
        <v>395</v>
      </c>
    </row>
    <row r="244" spans="1:2" x14ac:dyDescent="0.25">
      <c r="A244" s="3"/>
      <c r="B244" t="s">
        <v>396</v>
      </c>
    </row>
    <row r="245" spans="1:2" x14ac:dyDescent="0.25">
      <c r="A245" s="3"/>
      <c r="B245" t="s">
        <v>397</v>
      </c>
    </row>
    <row r="246" spans="1:2" x14ac:dyDescent="0.25">
      <c r="B246" t="s">
        <v>398</v>
      </c>
    </row>
    <row r="247" spans="1:2" x14ac:dyDescent="0.25">
      <c r="A247" s="3"/>
      <c r="B247" t="s">
        <v>399</v>
      </c>
    </row>
    <row r="248" spans="1:2" x14ac:dyDescent="0.25">
      <c r="A248" s="3"/>
      <c r="B248" t="s">
        <v>400</v>
      </c>
    </row>
    <row r="249" spans="1:2" x14ac:dyDescent="0.25">
      <c r="A249" s="3"/>
      <c r="B249" t="s">
        <v>401</v>
      </c>
    </row>
    <row r="250" spans="1:2" x14ac:dyDescent="0.25">
      <c r="A250" s="3"/>
      <c r="B250" t="s">
        <v>402</v>
      </c>
    </row>
    <row r="251" spans="1:2" x14ac:dyDescent="0.25">
      <c r="A251" s="3"/>
      <c r="B251" t="s">
        <v>403</v>
      </c>
    </row>
    <row r="252" spans="1:2" x14ac:dyDescent="0.25">
      <c r="A252" s="3"/>
    </row>
    <row r="253" spans="1:2" x14ac:dyDescent="0.25">
      <c r="A253" s="3"/>
    </row>
    <row r="254" spans="1:2" x14ac:dyDescent="0.25">
      <c r="A254" s="3"/>
    </row>
    <row r="255" spans="1:2" x14ac:dyDescent="0.25">
      <c r="A255" s="3"/>
    </row>
    <row r="256" spans="1:2" x14ac:dyDescent="0.25">
      <c r="A256" s="3"/>
    </row>
    <row r="257" spans="1:2" x14ac:dyDescent="0.25">
      <c r="A257" s="3"/>
    </row>
    <row r="258" spans="1:2" x14ac:dyDescent="0.25">
      <c r="A258" s="3"/>
    </row>
    <row r="259" spans="1:2" x14ac:dyDescent="0.25">
      <c r="A259" s="3"/>
      <c r="B259" t="s">
        <v>404</v>
      </c>
    </row>
    <row r="260" spans="1:2" x14ac:dyDescent="0.25">
      <c r="A260" s="3"/>
      <c r="B260" t="s">
        <v>405</v>
      </c>
    </row>
    <row r="261" spans="1:2" x14ac:dyDescent="0.25">
      <c r="A261" s="3"/>
      <c r="B261" t="s">
        <v>406</v>
      </c>
    </row>
    <row r="262" spans="1:2" x14ac:dyDescent="0.25">
      <c r="A262" s="3"/>
      <c r="B262" t="s">
        <v>407</v>
      </c>
    </row>
    <row r="263" spans="1:2" x14ac:dyDescent="0.25">
      <c r="A263" s="3"/>
      <c r="B263" t="s">
        <v>408</v>
      </c>
    </row>
    <row r="264" spans="1:2" x14ac:dyDescent="0.25">
      <c r="A264" s="3"/>
      <c r="B264" t="s">
        <v>409</v>
      </c>
    </row>
    <row r="265" spans="1:2" x14ac:dyDescent="0.25">
      <c r="A265" s="3"/>
      <c r="B265" t="s">
        <v>410</v>
      </c>
    </row>
    <row r="266" spans="1:2" x14ac:dyDescent="0.25">
      <c r="B266" t="s">
        <v>411</v>
      </c>
    </row>
    <row r="267" spans="1:2" x14ac:dyDescent="0.25">
      <c r="A267" s="3"/>
      <c r="B267" t="s">
        <v>412</v>
      </c>
    </row>
    <row r="268" spans="1:2" x14ac:dyDescent="0.25">
      <c r="A268" s="3"/>
      <c r="B268" t="s">
        <v>413</v>
      </c>
    </row>
    <row r="269" spans="1:2" x14ac:dyDescent="0.25">
      <c r="A269" s="3"/>
      <c r="B269" t="s">
        <v>414</v>
      </c>
    </row>
    <row r="270" spans="1:2" x14ac:dyDescent="0.25">
      <c r="A270" s="3"/>
      <c r="B270" t="s">
        <v>415</v>
      </c>
    </row>
    <row r="271" spans="1:2" x14ac:dyDescent="0.25">
      <c r="A271" s="3"/>
      <c r="B271" t="s">
        <v>416</v>
      </c>
    </row>
    <row r="272" spans="1:2" x14ac:dyDescent="0.25">
      <c r="A272" s="3"/>
      <c r="B272" t="s">
        <v>417</v>
      </c>
    </row>
    <row r="273" spans="1:2" x14ac:dyDescent="0.25">
      <c r="A273" s="3"/>
      <c r="B273" t="s">
        <v>418</v>
      </c>
    </row>
    <row r="274" spans="1:2" x14ac:dyDescent="0.25">
      <c r="A274" s="3"/>
      <c r="B274" t="s">
        <v>419</v>
      </c>
    </row>
    <row r="275" spans="1:2" x14ac:dyDescent="0.25">
      <c r="A275" s="3"/>
      <c r="B275" t="s">
        <v>420</v>
      </c>
    </row>
    <row r="276" spans="1:2" x14ac:dyDescent="0.25">
      <c r="A276" s="3"/>
      <c r="B276" t="s">
        <v>421</v>
      </c>
    </row>
    <row r="277" spans="1:2" x14ac:dyDescent="0.25">
      <c r="B277" t="s">
        <v>422</v>
      </c>
    </row>
    <row r="278" spans="1:2" x14ac:dyDescent="0.25">
      <c r="A278" s="3"/>
      <c r="B278" t="s">
        <v>423</v>
      </c>
    </row>
    <row r="279" spans="1:2" x14ac:dyDescent="0.25">
      <c r="A279" s="3"/>
      <c r="B279" t="s">
        <v>424</v>
      </c>
    </row>
    <row r="280" spans="1:2" x14ac:dyDescent="0.25">
      <c r="B280" t="s">
        <v>425</v>
      </c>
    </row>
    <row r="281" spans="1:2" x14ac:dyDescent="0.25">
      <c r="A281" s="3"/>
      <c r="B281" t="s">
        <v>426</v>
      </c>
    </row>
    <row r="282" spans="1:2" x14ac:dyDescent="0.25">
      <c r="A282" s="3"/>
      <c r="B282" t="s">
        <v>427</v>
      </c>
    </row>
    <row r="283" spans="1:2" x14ac:dyDescent="0.25">
      <c r="A283" s="3"/>
      <c r="B283" t="s">
        <v>428</v>
      </c>
    </row>
    <row r="284" spans="1:2" x14ac:dyDescent="0.25">
      <c r="A284" s="3"/>
      <c r="B284" t="s">
        <v>429</v>
      </c>
    </row>
    <row r="285" spans="1:2" x14ac:dyDescent="0.25">
      <c r="A285" s="3"/>
      <c r="B285" t="s">
        <v>430</v>
      </c>
    </row>
    <row r="286" spans="1:2" x14ac:dyDescent="0.25">
      <c r="A286" s="3"/>
      <c r="B286" t="s">
        <v>431</v>
      </c>
    </row>
    <row r="287" spans="1:2" x14ac:dyDescent="0.25">
      <c r="A287" s="3"/>
      <c r="B287" t="s">
        <v>432</v>
      </c>
    </row>
    <row r="288" spans="1:2" x14ac:dyDescent="0.25">
      <c r="A288" s="3"/>
      <c r="B288" t="s">
        <v>433</v>
      </c>
    </row>
    <row r="289" spans="1:2" x14ac:dyDescent="0.25">
      <c r="A289" s="3"/>
      <c r="B289" t="s">
        <v>434</v>
      </c>
    </row>
    <row r="290" spans="1:2" x14ac:dyDescent="0.25">
      <c r="A290" s="3"/>
      <c r="B290" t="s">
        <v>435</v>
      </c>
    </row>
    <row r="291" spans="1:2" x14ac:dyDescent="0.25">
      <c r="A291" s="3"/>
      <c r="B291" t="s">
        <v>436</v>
      </c>
    </row>
    <row r="292" spans="1:2" x14ac:dyDescent="0.25">
      <c r="B292" t="s">
        <v>437</v>
      </c>
    </row>
    <row r="293" spans="1:2" x14ac:dyDescent="0.25">
      <c r="A293" s="3"/>
      <c r="B293" t="s">
        <v>438</v>
      </c>
    </row>
    <row r="294" spans="1:2" x14ac:dyDescent="0.25">
      <c r="A294" s="3"/>
      <c r="B294" t="s">
        <v>439</v>
      </c>
    </row>
    <row r="295" spans="1:2" x14ac:dyDescent="0.25">
      <c r="A295" s="3"/>
      <c r="B295" t="s">
        <v>440</v>
      </c>
    </row>
    <row r="296" spans="1:2" x14ac:dyDescent="0.25">
      <c r="B296" t="s">
        <v>441</v>
      </c>
    </row>
    <row r="297" spans="1:2" x14ac:dyDescent="0.25">
      <c r="A297" s="3"/>
      <c r="B297" t="s">
        <v>442</v>
      </c>
    </row>
    <row r="298" spans="1:2" x14ac:dyDescent="0.25">
      <c r="A298" s="3"/>
      <c r="B298" t="s">
        <v>443</v>
      </c>
    </row>
    <row r="299" spans="1:2" x14ac:dyDescent="0.25">
      <c r="A299" s="3"/>
      <c r="B299" t="s">
        <v>444</v>
      </c>
    </row>
    <row r="300" spans="1:2" x14ac:dyDescent="0.25">
      <c r="A300" s="3"/>
      <c r="B300" t="s">
        <v>445</v>
      </c>
    </row>
    <row r="301" spans="1:2" x14ac:dyDescent="0.25">
      <c r="A301" s="3"/>
      <c r="B301" t="s">
        <v>446</v>
      </c>
    </row>
    <row r="302" spans="1:2" x14ac:dyDescent="0.25">
      <c r="A302" s="3"/>
      <c r="B302" t="s">
        <v>447</v>
      </c>
    </row>
    <row r="303" spans="1:2" x14ac:dyDescent="0.25">
      <c r="A303" s="3"/>
      <c r="B303" t="s">
        <v>448</v>
      </c>
    </row>
    <row r="304" spans="1:2" x14ac:dyDescent="0.25">
      <c r="A304" s="3"/>
      <c r="B304" t="s">
        <v>449</v>
      </c>
    </row>
    <row r="305" spans="1:2" x14ac:dyDescent="0.25">
      <c r="B305" t="s">
        <v>450</v>
      </c>
    </row>
    <row r="306" spans="1:2" x14ac:dyDescent="0.25">
      <c r="B306" t="s">
        <v>451</v>
      </c>
    </row>
    <row r="307" spans="1:2" x14ac:dyDescent="0.25">
      <c r="A307" s="3"/>
      <c r="B307" t="s">
        <v>452</v>
      </c>
    </row>
    <row r="308" spans="1:2" x14ac:dyDescent="0.25">
      <c r="A308" s="3"/>
      <c r="B308" t="s">
        <v>453</v>
      </c>
    </row>
    <row r="310" spans="1:2" x14ac:dyDescent="0.25">
      <c r="A310" s="3"/>
    </row>
    <row r="311" spans="1:2" x14ac:dyDescent="0.25">
      <c r="A311" s="3"/>
    </row>
    <row r="312" spans="1:2" x14ac:dyDescent="0.25">
      <c r="A312" s="3"/>
    </row>
    <row r="313" spans="1:2" x14ac:dyDescent="0.25">
      <c r="A313" s="3"/>
    </row>
    <row r="314" spans="1:2" x14ac:dyDescent="0.25">
      <c r="A314" s="3"/>
    </row>
    <row r="315" spans="1:2" x14ac:dyDescent="0.25">
      <c r="A315" s="3"/>
    </row>
    <row r="316" spans="1:2" x14ac:dyDescent="0.25">
      <c r="A316" s="3"/>
    </row>
    <row r="317" spans="1:2" x14ac:dyDescent="0.25">
      <c r="A317" s="3"/>
    </row>
    <row r="318" spans="1:2" x14ac:dyDescent="0.25">
      <c r="A318" s="3"/>
    </row>
    <row r="319" spans="1:2" x14ac:dyDescent="0.25">
      <c r="A319" s="3"/>
    </row>
    <row r="324" spans="1:1" x14ac:dyDescent="0.25">
      <c r="A324" s="3"/>
    </row>
    <row r="325" spans="1:1" x14ac:dyDescent="0.25">
      <c r="A325" s="2"/>
    </row>
    <row r="326" spans="1:1" x14ac:dyDescent="0.25">
      <c r="A326" s="3"/>
    </row>
    <row r="327" spans="1:1" x14ac:dyDescent="0.25">
      <c r="A327" s="3"/>
    </row>
    <row r="329" spans="1:1" x14ac:dyDescent="0.25">
      <c r="A329" s="3"/>
    </row>
    <row r="332" spans="1:1" x14ac:dyDescent="0.25">
      <c r="A332" s="3"/>
    </row>
    <row r="336" spans="1:1" x14ac:dyDescent="0.25">
      <c r="A336" s="3"/>
    </row>
    <row r="338" spans="1:1" x14ac:dyDescent="0.25">
      <c r="A338" s="3"/>
    </row>
    <row r="339" spans="1:1" x14ac:dyDescent="0.25">
      <c r="A339" s="3"/>
    </row>
    <row r="342" spans="1:1" x14ac:dyDescent="0.25">
      <c r="A342" s="3"/>
    </row>
    <row r="343" spans="1:1" x14ac:dyDescent="0.25">
      <c r="A343" s="2"/>
    </row>
    <row r="344" spans="1:1" x14ac:dyDescent="0.25">
      <c r="A344" s="3"/>
    </row>
    <row r="345" spans="1:1" x14ac:dyDescent="0.25">
      <c r="A345" s="3"/>
    </row>
    <row r="349" spans="1:1" x14ac:dyDescent="0.25">
      <c r="A349" s="3"/>
    </row>
    <row r="350" spans="1:1" x14ac:dyDescent="0.25">
      <c r="A350" s="3"/>
    </row>
    <row r="352" spans="1:1" x14ac:dyDescent="0.25">
      <c r="A352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7" spans="1:1" x14ac:dyDescent="0.25">
      <c r="A367" s="2"/>
    </row>
    <row r="368" spans="1:1" x14ac:dyDescent="0.25">
      <c r="A368" s="3"/>
    </row>
    <row r="369" spans="1:1" x14ac:dyDescent="0.25">
      <c r="A369" s="2"/>
    </row>
    <row r="370" spans="1:1" x14ac:dyDescent="0.25">
      <c r="A370" s="3"/>
    </row>
    <row r="371" spans="1:1" x14ac:dyDescent="0.25">
      <c r="A371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10" spans="1:1" x14ac:dyDescent="0.25">
      <c r="A410" s="3"/>
    </row>
    <row r="414" spans="1:1" x14ac:dyDescent="0.25">
      <c r="A414" s="3"/>
    </row>
    <row r="415" spans="1:1" x14ac:dyDescent="0.25">
      <c r="A415" s="3"/>
    </row>
    <row r="416" spans="1:1" x14ac:dyDescent="0.25">
      <c r="A416" s="2"/>
    </row>
    <row r="417" spans="1:1" x14ac:dyDescent="0.25">
      <c r="A417" s="3"/>
    </row>
    <row r="418" spans="1:1" x14ac:dyDescent="0.25">
      <c r="A418" s="3"/>
    </row>
    <row r="423" spans="1:1" x14ac:dyDescent="0.25">
      <c r="A423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6" spans="1:1" x14ac:dyDescent="0.25">
      <c r="A436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3" spans="1:1" x14ac:dyDescent="0.25">
      <c r="A453" s="3"/>
    </row>
    <row r="455" spans="1:1" x14ac:dyDescent="0.25">
      <c r="A455" s="3"/>
    </row>
    <row r="458" spans="1:1" x14ac:dyDescent="0.25">
      <c r="A458" s="2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1" spans="1:1" x14ac:dyDescent="0.25">
      <c r="A471" s="3"/>
    </row>
    <row r="472" spans="1:1" x14ac:dyDescent="0.25">
      <c r="A472" s="3"/>
    </row>
    <row r="474" spans="1:1" x14ac:dyDescent="0.25">
      <c r="A474" s="3"/>
    </row>
    <row r="475" spans="1:1" x14ac:dyDescent="0.25">
      <c r="A475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2"/>
    </row>
    <row r="485" spans="1:1" x14ac:dyDescent="0.25">
      <c r="A485" s="3"/>
    </row>
    <row r="486" spans="1:1" x14ac:dyDescent="0.25">
      <c r="A486" s="3"/>
    </row>
    <row r="487" spans="1:1" x14ac:dyDescent="0.25">
      <c r="A487" s="2"/>
    </row>
    <row r="488" spans="1:1" x14ac:dyDescent="0.25">
      <c r="A488" s="3"/>
    </row>
    <row r="495" spans="1:1" x14ac:dyDescent="0.25">
      <c r="A495" s="3"/>
    </row>
    <row r="496" spans="1:1" x14ac:dyDescent="0.25">
      <c r="A496" s="3"/>
    </row>
    <row r="497" spans="1:1" x14ac:dyDescent="0.25">
      <c r="A497" s="2"/>
    </row>
    <row r="499" spans="1:1" x14ac:dyDescent="0.25">
      <c r="A499" s="3"/>
    </row>
    <row r="500" spans="1:1" x14ac:dyDescent="0.25">
      <c r="A500" s="2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2" spans="1:1" x14ac:dyDescent="0.25">
      <c r="A512" s="2"/>
    </row>
    <row r="513" spans="1:1" x14ac:dyDescent="0.25">
      <c r="A513" s="3"/>
    </row>
    <row r="514" spans="1:1" x14ac:dyDescent="0.25">
      <c r="A514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5" spans="1:1" x14ac:dyDescent="0.25">
      <c r="A545" s="3"/>
    </row>
    <row r="546" spans="1:1" x14ac:dyDescent="0.25">
      <c r="A546" s="3"/>
    </row>
    <row r="547" spans="1:1" x14ac:dyDescent="0.25">
      <c r="A547" s="2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6" spans="1:1" x14ac:dyDescent="0.25">
      <c r="A566" s="3"/>
    </row>
    <row r="567" spans="1:1" x14ac:dyDescent="0.25">
      <c r="A567" s="3"/>
    </row>
    <row r="571" spans="1:1" x14ac:dyDescent="0.25">
      <c r="A571" s="2"/>
    </row>
    <row r="572" spans="1:1" x14ac:dyDescent="0.25">
      <c r="A572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1" spans="1:1" x14ac:dyDescent="0.25">
      <c r="A591" s="3"/>
    </row>
    <row r="594" spans="1:1" x14ac:dyDescent="0.25">
      <c r="A594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2"/>
    </row>
    <row r="606" spans="1:1" x14ac:dyDescent="0.25">
      <c r="A606" s="3"/>
    </row>
    <row r="611" spans="1:1" x14ac:dyDescent="0.25">
      <c r="A611" s="3"/>
    </row>
    <row r="612" spans="1:1" x14ac:dyDescent="0.25">
      <c r="A612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7" spans="1:1" x14ac:dyDescent="0.25">
      <c r="A637" s="3"/>
    </row>
    <row r="639" spans="1:1" x14ac:dyDescent="0.25">
      <c r="A639" s="2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50" spans="1:1" x14ac:dyDescent="0.25">
      <c r="A650" s="3"/>
    </row>
    <row r="651" spans="1:1" x14ac:dyDescent="0.25">
      <c r="A651" s="3"/>
    </row>
    <row r="653" spans="1:1" x14ac:dyDescent="0.25">
      <c r="A653" s="3"/>
    </row>
    <row r="654" spans="1:1" x14ac:dyDescent="0.25">
      <c r="A654" s="3"/>
    </row>
    <row r="656" spans="1:1" x14ac:dyDescent="0.25">
      <c r="A656" s="3"/>
    </row>
    <row r="657" spans="1:1" x14ac:dyDescent="0.25">
      <c r="A657" s="2"/>
    </row>
    <row r="658" spans="1:1" x14ac:dyDescent="0.25">
      <c r="A658" s="3"/>
    </row>
    <row r="659" spans="1:1" x14ac:dyDescent="0.25">
      <c r="A659" s="3"/>
    </row>
    <row r="663" spans="1:1" x14ac:dyDescent="0.25">
      <c r="A663" s="3"/>
    </row>
    <row r="664" spans="1:1" x14ac:dyDescent="0.25">
      <c r="A664" s="3"/>
    </row>
    <row r="667" spans="1:1" x14ac:dyDescent="0.25">
      <c r="A667" s="3"/>
    </row>
    <row r="669" spans="1:1" x14ac:dyDescent="0.25">
      <c r="A669" s="3"/>
    </row>
    <row r="670" spans="1:1" x14ac:dyDescent="0.25">
      <c r="A670" s="2"/>
    </row>
    <row r="671" spans="1:1" x14ac:dyDescent="0.25">
      <c r="A671" s="3"/>
    </row>
    <row r="672" spans="1:1" x14ac:dyDescent="0.25">
      <c r="A672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2" spans="1:1" x14ac:dyDescent="0.25">
      <c r="A682" s="3"/>
    </row>
    <row r="685" spans="1:1" x14ac:dyDescent="0.25">
      <c r="A685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4" spans="1:1" x14ac:dyDescent="0.25">
      <c r="A694" s="3"/>
    </row>
    <row r="695" spans="1:1" x14ac:dyDescent="0.25">
      <c r="A695" s="3"/>
    </row>
    <row r="696" spans="1:1" x14ac:dyDescent="0.25">
      <c r="A696" s="2"/>
    </row>
    <row r="697" spans="1:1" x14ac:dyDescent="0.25">
      <c r="A697" s="3"/>
    </row>
    <row r="698" spans="1:1" x14ac:dyDescent="0.25">
      <c r="A698" s="3"/>
    </row>
    <row r="702" spans="1:1" x14ac:dyDescent="0.25">
      <c r="A702" s="3"/>
    </row>
    <row r="703" spans="1:1" x14ac:dyDescent="0.25">
      <c r="A703" s="3"/>
    </row>
    <row r="704" spans="1:1" x14ac:dyDescent="0.25">
      <c r="A704" s="2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10" spans="1:1" x14ac:dyDescent="0.25">
      <c r="A710" s="3"/>
    </row>
    <row r="711" spans="1:1" x14ac:dyDescent="0.25">
      <c r="A711" s="3"/>
    </row>
    <row r="715" spans="1:1" x14ac:dyDescent="0.25">
      <c r="A715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2" spans="1:1" x14ac:dyDescent="0.25">
      <c r="A722" s="3"/>
    </row>
    <row r="724" spans="1:1" x14ac:dyDescent="0.25">
      <c r="A724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6" spans="1:1" x14ac:dyDescent="0.25">
      <c r="A736" s="3"/>
    </row>
    <row r="737" spans="1:1" x14ac:dyDescent="0.25">
      <c r="A737" s="3"/>
    </row>
    <row r="741" spans="1:1" x14ac:dyDescent="0.25">
      <c r="A741" s="3"/>
    </row>
    <row r="742" spans="1:1" x14ac:dyDescent="0.25">
      <c r="A742" s="3"/>
    </row>
    <row r="743" spans="1:1" x14ac:dyDescent="0.25">
      <c r="A743" s="2"/>
    </row>
    <row r="744" spans="1:1" x14ac:dyDescent="0.25">
      <c r="A744" s="3"/>
    </row>
    <row r="745" spans="1:1" x14ac:dyDescent="0.25">
      <c r="A745" s="3"/>
    </row>
    <row r="746" spans="1:1" x14ac:dyDescent="0.25">
      <c r="A746" s="2"/>
    </row>
    <row r="747" spans="1:1" x14ac:dyDescent="0.25">
      <c r="A747" s="3"/>
    </row>
    <row r="748" spans="1:1" x14ac:dyDescent="0.25">
      <c r="A748" s="2"/>
    </row>
    <row r="749" spans="1:1" x14ac:dyDescent="0.25">
      <c r="A749" s="2"/>
    </row>
    <row r="750" spans="1:1" x14ac:dyDescent="0.25">
      <c r="A750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60" spans="1:1" x14ac:dyDescent="0.25">
      <c r="A760" s="3"/>
    </row>
    <row r="762" spans="1:1" x14ac:dyDescent="0.25">
      <c r="A762" s="3"/>
    </row>
    <row r="763" spans="1:1" x14ac:dyDescent="0.25">
      <c r="A763" s="3"/>
    </row>
    <row r="767" spans="1:1" x14ac:dyDescent="0.25">
      <c r="A767" s="3"/>
    </row>
    <row r="768" spans="1:1" x14ac:dyDescent="0.25">
      <c r="A768" s="3"/>
    </row>
    <row r="769" spans="1:1" x14ac:dyDescent="0.25">
      <c r="A769" s="2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2"/>
    </row>
    <row r="775" spans="1:1" x14ac:dyDescent="0.25">
      <c r="A775" s="3"/>
    </row>
    <row r="776" spans="1:1" x14ac:dyDescent="0.25">
      <c r="A776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5" spans="1:1" x14ac:dyDescent="0.25">
      <c r="A815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33" spans="1:1" x14ac:dyDescent="0.25">
      <c r="A833" s="3"/>
    </row>
    <row r="834" spans="1:1" x14ac:dyDescent="0.25">
      <c r="A834" s="2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40" spans="1:1" x14ac:dyDescent="0.25">
      <c r="A840" s="3"/>
    </row>
    <row r="841" spans="1:1" x14ac:dyDescent="0.25">
      <c r="A841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8" spans="1:1" x14ac:dyDescent="0.25">
      <c r="A858" s="3"/>
    </row>
    <row r="860" spans="1:1" x14ac:dyDescent="0.25">
      <c r="A860" s="2"/>
    </row>
    <row r="861" spans="1:1" x14ac:dyDescent="0.25">
      <c r="A861" s="3"/>
    </row>
    <row r="862" spans="1:1" x14ac:dyDescent="0.25">
      <c r="A862" s="3"/>
    </row>
    <row r="864" spans="1:1" x14ac:dyDescent="0.25">
      <c r="A864" s="3"/>
    </row>
    <row r="867" spans="1:1" x14ac:dyDescent="0.25">
      <c r="A867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2" spans="1:1" x14ac:dyDescent="0.25">
      <c r="A892" s="3"/>
    </row>
    <row r="893" spans="1:1" x14ac:dyDescent="0.25">
      <c r="A893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7" spans="1:1" x14ac:dyDescent="0.25">
      <c r="A917" s="2"/>
    </row>
    <row r="918" spans="1:1" x14ac:dyDescent="0.25">
      <c r="A918" s="3"/>
    </row>
    <row r="919" spans="1:1" x14ac:dyDescent="0.25">
      <c r="A919" s="3"/>
    </row>
    <row r="923" spans="1:1" x14ac:dyDescent="0.25">
      <c r="A923" s="3"/>
    </row>
    <row r="924" spans="1:1" x14ac:dyDescent="0.25">
      <c r="A924" s="3"/>
    </row>
    <row r="925" spans="1:1" x14ac:dyDescent="0.25">
      <c r="A925" s="2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1" spans="1:1" x14ac:dyDescent="0.25">
      <c r="A931" s="3"/>
    </row>
    <row r="932" spans="1:1" x14ac:dyDescent="0.25">
      <c r="A932" s="3"/>
    </row>
    <row r="937" spans="1:1" x14ac:dyDescent="0.25">
      <c r="A937" s="3"/>
    </row>
    <row r="938" spans="1:1" x14ac:dyDescent="0.25">
      <c r="A938" s="3"/>
    </row>
    <row r="939" spans="1:1" x14ac:dyDescent="0.25">
      <c r="A939" s="2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50" spans="1:1" x14ac:dyDescent="0.25">
      <c r="A950" s="2"/>
    </row>
    <row r="951" spans="1:1" x14ac:dyDescent="0.25">
      <c r="A951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3" spans="1:1" x14ac:dyDescent="0.25">
      <c r="A963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2"/>
    </row>
    <row r="971" spans="1:1" x14ac:dyDescent="0.25">
      <c r="A971" s="3"/>
    </row>
    <row r="972" spans="1:1" x14ac:dyDescent="0.25">
      <c r="A972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10" spans="1:1" x14ac:dyDescent="0.25">
      <c r="A1010" s="3"/>
    </row>
    <row r="1011" spans="1:1" x14ac:dyDescent="0.25">
      <c r="A1011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2"/>
    </row>
    <row r="1018" spans="1:1" x14ac:dyDescent="0.25">
      <c r="A1018" s="3"/>
    </row>
    <row r="1019" spans="1:1" x14ac:dyDescent="0.25">
      <c r="A1019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2"/>
    </row>
    <row r="1031" spans="1:1" x14ac:dyDescent="0.25">
      <c r="A1031" s="3"/>
    </row>
    <row r="1033" spans="1:1" x14ac:dyDescent="0.25">
      <c r="A1033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5" spans="1:1" x14ac:dyDescent="0.25">
      <c r="A1045" s="3"/>
    </row>
    <row r="1046" spans="1:1" x14ac:dyDescent="0.25">
      <c r="A1046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3"/>
    </row>
    <row r="1054" spans="1:1" x14ac:dyDescent="0.25">
      <c r="A1054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2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2"/>
    </row>
    <row r="1148" spans="1:1" x14ac:dyDescent="0.25">
      <c r="A1148" s="3"/>
    </row>
    <row r="1150" spans="1:1" x14ac:dyDescent="0.25">
      <c r="A1150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8" spans="1:1" x14ac:dyDescent="0.25">
      <c r="A1158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6" spans="1:1" x14ac:dyDescent="0.25">
      <c r="A1166" s="3"/>
    </row>
    <row r="1167" spans="1:1" x14ac:dyDescent="0.25">
      <c r="A1167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2"/>
    </row>
    <row r="1178" spans="1:1" x14ac:dyDescent="0.25">
      <c r="A1178" s="3"/>
    </row>
    <row r="1179" spans="1:1" x14ac:dyDescent="0.25">
      <c r="A1179" s="2"/>
    </row>
    <row r="1180" spans="1:1" x14ac:dyDescent="0.25">
      <c r="A1180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9" spans="1:1" x14ac:dyDescent="0.25">
      <c r="A1189" s="2"/>
    </row>
    <row r="1190" spans="1:1" x14ac:dyDescent="0.25">
      <c r="A1190" s="2"/>
    </row>
    <row r="1191" spans="1:1" x14ac:dyDescent="0.25">
      <c r="A1191" s="3"/>
    </row>
    <row r="1192" spans="1:1" x14ac:dyDescent="0.25">
      <c r="A1192" s="2"/>
    </row>
    <row r="1193" spans="1:1" x14ac:dyDescent="0.25">
      <c r="A1193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2"/>
    </row>
    <row r="1203" spans="1:1" x14ac:dyDescent="0.25">
      <c r="A1203" s="3"/>
    </row>
    <row r="1204" spans="1:1" x14ac:dyDescent="0.25">
      <c r="A1204" s="3"/>
    </row>
    <row r="1206" spans="1:1" x14ac:dyDescent="0.25">
      <c r="A1206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2"/>
    </row>
    <row r="1216" spans="1:1" x14ac:dyDescent="0.25">
      <c r="A1216" s="3"/>
    </row>
    <row r="1217" spans="1:1" x14ac:dyDescent="0.25">
      <c r="A1217" s="3"/>
    </row>
    <row r="1218" spans="1:1" x14ac:dyDescent="0.25">
      <c r="A1218" s="2"/>
    </row>
    <row r="1219" spans="1:1" x14ac:dyDescent="0.25">
      <c r="A1219" s="3"/>
    </row>
    <row r="1223" spans="1:1" x14ac:dyDescent="0.25">
      <c r="A1223" s="2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30" spans="1:1" x14ac:dyDescent="0.25">
      <c r="A1230" s="2"/>
    </row>
    <row r="1231" spans="1:1" x14ac:dyDescent="0.25">
      <c r="A1231" s="3"/>
    </row>
    <row r="1232" spans="1:1" x14ac:dyDescent="0.25">
      <c r="A1232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2"/>
    </row>
    <row r="1239" spans="1:1" x14ac:dyDescent="0.25">
      <c r="A1239" s="3"/>
    </row>
    <row r="1240" spans="1:1" x14ac:dyDescent="0.25">
      <c r="A1240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7" spans="1:1" x14ac:dyDescent="0.25">
      <c r="A1257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2"/>
    </row>
    <row r="1266" spans="1:1" x14ac:dyDescent="0.25">
      <c r="A1266" s="3"/>
    </row>
    <row r="1267" spans="1:1" x14ac:dyDescent="0.25">
      <c r="A1267" s="2"/>
    </row>
    <row r="1268" spans="1:1" x14ac:dyDescent="0.25">
      <c r="A1268" s="3"/>
    </row>
    <row r="1269" spans="1:1" x14ac:dyDescent="0.25">
      <c r="A1269" s="2"/>
    </row>
    <row r="1270" spans="1:1" x14ac:dyDescent="0.25">
      <c r="A1270" s="2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2"/>
    </row>
    <row r="1281" spans="1:1" x14ac:dyDescent="0.25">
      <c r="A1281" s="3"/>
    </row>
    <row r="1282" spans="1:1" x14ac:dyDescent="0.25">
      <c r="A1282" s="2"/>
    </row>
    <row r="1283" spans="1:1" x14ac:dyDescent="0.25">
      <c r="A1283" s="2"/>
    </row>
    <row r="1288" spans="1:1" x14ac:dyDescent="0.25">
      <c r="A1288" s="3"/>
    </row>
    <row r="1289" spans="1:1" x14ac:dyDescent="0.25">
      <c r="A1289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301" spans="1:1" x14ac:dyDescent="0.25">
      <c r="A1301" s="2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2" spans="1:1" x14ac:dyDescent="0.25">
      <c r="A1322" s="3"/>
    </row>
    <row r="1323" spans="1:1" x14ac:dyDescent="0.25">
      <c r="A1323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2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2"/>
    </row>
    <row r="1356" spans="1:1" x14ac:dyDescent="0.25">
      <c r="A1356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6" spans="1:1" x14ac:dyDescent="0.25">
      <c r="A1366" s="2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2"/>
    </row>
    <row r="1372" spans="1:1" x14ac:dyDescent="0.25">
      <c r="A1372" s="3"/>
    </row>
    <row r="1374" spans="1:1" x14ac:dyDescent="0.25">
      <c r="A1374" s="2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2"/>
    </row>
    <row r="1385" spans="1:1" x14ac:dyDescent="0.25">
      <c r="A1385" s="3"/>
    </row>
    <row r="1386" spans="1:1" x14ac:dyDescent="0.25">
      <c r="A1386" s="3"/>
    </row>
    <row r="1387" spans="1:1" x14ac:dyDescent="0.25">
      <c r="A1387" s="2"/>
    </row>
    <row r="1388" spans="1:1" x14ac:dyDescent="0.25">
      <c r="A1388" s="3"/>
    </row>
    <row r="1393" spans="1:1" x14ac:dyDescent="0.25">
      <c r="A1393" s="3"/>
    </row>
    <row r="1394" spans="1:1" x14ac:dyDescent="0.25">
      <c r="A1394" s="2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2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2"/>
    </row>
    <row r="1435" spans="1:1" x14ac:dyDescent="0.25">
      <c r="A1435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4" spans="1:1" x14ac:dyDescent="0.25">
      <c r="A1444" s="3"/>
    </row>
    <row r="1446" spans="1:1" x14ac:dyDescent="0.25">
      <c r="A1446" s="2"/>
    </row>
    <row r="1447" spans="1:1" x14ac:dyDescent="0.25">
      <c r="A1447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7" spans="1:1" x14ac:dyDescent="0.25">
      <c r="A1457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4" spans="1:1" x14ac:dyDescent="0.25">
      <c r="A1464" s="2"/>
    </row>
    <row r="1465" spans="1:1" x14ac:dyDescent="0.25">
      <c r="A1465" s="3"/>
    </row>
    <row r="1466" spans="1:1" x14ac:dyDescent="0.25">
      <c r="A1466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2"/>
    </row>
    <row r="1474" spans="1:1" x14ac:dyDescent="0.25">
      <c r="A1474" s="3"/>
    </row>
    <row r="1475" spans="1:1" x14ac:dyDescent="0.25">
      <c r="A1475" s="2"/>
    </row>
    <row r="1476" spans="1:1" x14ac:dyDescent="0.25">
      <c r="A1476" s="3"/>
    </row>
    <row r="1477" spans="1:1" x14ac:dyDescent="0.25">
      <c r="A1477" s="2"/>
    </row>
    <row r="1478" spans="1:1" x14ac:dyDescent="0.25">
      <c r="A1478" s="2"/>
    </row>
    <row r="1479" spans="1:1" x14ac:dyDescent="0.25">
      <c r="A1479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2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1" spans="1:1" x14ac:dyDescent="0.25">
      <c r="A1491" s="3"/>
    </row>
    <row r="1492" spans="1:1" x14ac:dyDescent="0.25">
      <c r="A1492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2"/>
    </row>
    <row r="1504" spans="1:1" x14ac:dyDescent="0.25">
      <c r="A1504" s="3"/>
    </row>
    <row r="1505" spans="1:1" x14ac:dyDescent="0.25">
      <c r="A1505" s="3"/>
    </row>
    <row r="1509" spans="1:1" x14ac:dyDescent="0.25">
      <c r="A1509" s="2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8" spans="1:1" x14ac:dyDescent="0.25">
      <c r="A1518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2"/>
    </row>
    <row r="1525" spans="1:1" x14ac:dyDescent="0.25">
      <c r="A1525" s="3"/>
    </row>
    <row r="1526" spans="1:1" x14ac:dyDescent="0.25">
      <c r="A1526" s="3"/>
    </row>
    <row r="1527" spans="1:1" x14ac:dyDescent="0.25">
      <c r="A1527" s="2"/>
    </row>
    <row r="1528" spans="1:1" x14ac:dyDescent="0.25">
      <c r="A1528" s="3"/>
    </row>
    <row r="1530" spans="1:1" x14ac:dyDescent="0.25">
      <c r="A1530" s="2"/>
    </row>
    <row r="1531" spans="1:1" x14ac:dyDescent="0.25">
      <c r="A1531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2"/>
    </row>
    <row r="1538" spans="1:1" x14ac:dyDescent="0.25">
      <c r="A1538" s="3"/>
    </row>
    <row r="1539" spans="1:1" x14ac:dyDescent="0.25">
      <c r="A1539" s="3"/>
    </row>
    <row r="1540" spans="1:1" x14ac:dyDescent="0.25">
      <c r="A1540" s="2"/>
    </row>
    <row r="1541" spans="1:1" x14ac:dyDescent="0.25">
      <c r="A1541" s="3"/>
    </row>
    <row r="1542" spans="1:1" x14ac:dyDescent="0.25">
      <c r="A1542" s="2"/>
    </row>
    <row r="1543" spans="1:1" x14ac:dyDescent="0.25">
      <c r="A1543" s="2"/>
    </row>
    <row r="1544" spans="1:1" x14ac:dyDescent="0.25">
      <c r="A1544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2"/>
    </row>
    <row r="1551" spans="1:1" x14ac:dyDescent="0.25">
      <c r="A1551" s="3"/>
    </row>
    <row r="1552" spans="1:1" x14ac:dyDescent="0.25">
      <c r="A1552" s="2"/>
    </row>
    <row r="1553" spans="1:1" x14ac:dyDescent="0.25">
      <c r="A1553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2"/>
    </row>
    <row r="1567" spans="1:1" x14ac:dyDescent="0.25">
      <c r="A1567" s="3"/>
    </row>
    <row r="1568" spans="1:1" x14ac:dyDescent="0.25">
      <c r="A1568" s="3"/>
    </row>
    <row r="1569" spans="1:1" x14ac:dyDescent="0.25">
      <c r="A1569" s="2"/>
    </row>
    <row r="1570" spans="1:1" x14ac:dyDescent="0.25">
      <c r="A1570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2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3" spans="1:1" x14ac:dyDescent="0.25">
      <c r="A1583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2"/>
    </row>
    <row r="1593" spans="1:1" x14ac:dyDescent="0.25">
      <c r="A1593" s="3"/>
    </row>
    <row r="1594" spans="1:1" x14ac:dyDescent="0.25">
      <c r="A1594" s="2"/>
    </row>
    <row r="1595" spans="1:1" x14ac:dyDescent="0.25">
      <c r="A1595" s="2"/>
    </row>
    <row r="1596" spans="1:1" x14ac:dyDescent="0.25">
      <c r="A1596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2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2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6" spans="1:1" x14ac:dyDescent="0.25">
      <c r="A1626" s="2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2"/>
    </row>
    <row r="1632" spans="1:1" x14ac:dyDescent="0.25">
      <c r="A1632" s="3"/>
    </row>
    <row r="1634" spans="1:1" x14ac:dyDescent="0.25">
      <c r="A1634" s="2"/>
    </row>
    <row r="1635" spans="1:1" x14ac:dyDescent="0.25">
      <c r="A1635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3" spans="1:1" x14ac:dyDescent="0.25">
      <c r="A1653" s="3"/>
    </row>
    <row r="1654" spans="1:1" x14ac:dyDescent="0.25">
      <c r="A1654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2"/>
    </row>
    <row r="1659" spans="1:1" x14ac:dyDescent="0.25">
      <c r="A1659" s="3"/>
    </row>
    <row r="1660" spans="1:1" x14ac:dyDescent="0.25">
      <c r="A1660" s="2"/>
    </row>
    <row r="1661" spans="1:1" x14ac:dyDescent="0.25">
      <c r="A1661" s="3"/>
    </row>
    <row r="1662" spans="1:1" x14ac:dyDescent="0.25">
      <c r="A1662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2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4" spans="1:1" x14ac:dyDescent="0.25">
      <c r="A1674" s="3"/>
    </row>
    <row r="1675" spans="1:1" x14ac:dyDescent="0.25">
      <c r="A1675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7" spans="1:1" x14ac:dyDescent="0.25">
      <c r="A1687" s="3"/>
    </row>
    <row r="1688" spans="1:1" x14ac:dyDescent="0.25">
      <c r="A1688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2"/>
    </row>
    <row r="1695" spans="1:1" x14ac:dyDescent="0.25">
      <c r="A1695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11" spans="1:1" x14ac:dyDescent="0.25">
      <c r="A1711" s="3"/>
    </row>
    <row r="1712" spans="1:1" x14ac:dyDescent="0.25">
      <c r="A1712" s="2"/>
    </row>
    <row r="1713" spans="1:1" x14ac:dyDescent="0.25">
      <c r="A1713" s="2"/>
    </row>
    <row r="1714" spans="1:1" x14ac:dyDescent="0.25">
      <c r="A1714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6" spans="1:1" x14ac:dyDescent="0.25">
      <c r="A1726" s="3"/>
    </row>
    <row r="1727" spans="1:1" x14ac:dyDescent="0.25">
      <c r="A1727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2"/>
    </row>
    <row r="1734" spans="1:1" x14ac:dyDescent="0.25">
      <c r="A1734" s="3"/>
    </row>
    <row r="1735" spans="1:1" x14ac:dyDescent="0.25">
      <c r="A1735" s="3"/>
    </row>
    <row r="1736" spans="1:1" x14ac:dyDescent="0.25">
      <c r="A1736" s="2"/>
    </row>
    <row r="1739" spans="1:1" x14ac:dyDescent="0.25">
      <c r="A1739" s="2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2"/>
    </row>
    <row r="1760" spans="1:1" x14ac:dyDescent="0.25">
      <c r="A1760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2"/>
    </row>
    <row r="1765" spans="1:1" x14ac:dyDescent="0.25">
      <c r="A1765" s="3"/>
    </row>
    <row r="1766" spans="1:1" x14ac:dyDescent="0.25">
      <c r="A1766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2"/>
    </row>
    <row r="1773" spans="1:1" x14ac:dyDescent="0.25">
      <c r="A1773" s="2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8" spans="1:1" x14ac:dyDescent="0.25">
      <c r="A1778" s="3"/>
    </row>
    <row r="1779" spans="1:1" x14ac:dyDescent="0.25">
      <c r="A1779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2"/>
    </row>
    <row r="1812" spans="1:1" x14ac:dyDescent="0.25">
      <c r="A18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osszesites</vt:lpstr>
      <vt:lpstr>the2026</vt:lpstr>
      <vt:lpstr>qs2026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dcterms:created xsi:type="dcterms:W3CDTF">2024-04-12T08:00:20Z</dcterms:created>
  <dcterms:modified xsi:type="dcterms:W3CDTF">2026-01-22T13:03:39Z</dcterms:modified>
</cp:coreProperties>
</file>